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.HGDVC\Desktop\DICIEMBRE 2021\"/>
    </mc:Choice>
  </mc:AlternateContent>
  <bookViews>
    <workbookView xWindow="0" yWindow="0" windowWidth="20400" windowHeight="7755"/>
  </bookViews>
  <sheets>
    <sheet name="244-0015215" sheetId="1" r:id="rId1"/>
    <sheet name="244-0014006" sheetId="2" r:id="rId2"/>
    <sheet name="CUENTA TESOR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H23" i="2"/>
  <c r="G23" i="2"/>
  <c r="I16" i="2"/>
  <c r="I23" i="2" l="1"/>
  <c r="G82" i="3" l="1"/>
  <c r="F82" i="3" l="1"/>
  <c r="H12" i="3" l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2" i="3" l="1"/>
</calcChain>
</file>

<file path=xl/sharedStrings.xml><?xml version="1.0" encoding="utf-8"?>
<sst xmlns="http://schemas.openxmlformats.org/spreadsheetml/2006/main" count="168" uniqueCount="103">
  <si>
    <t>Libro Banco</t>
  </si>
  <si>
    <t>Banco de Reservas</t>
  </si>
  <si>
    <t xml:space="preserve">Cuenta Bancaria No: 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</si>
  <si>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</si>
  <si>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</si>
  <si>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</si>
  <si>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</si>
  <si>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</si>
  <si>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</si>
  <si>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</si>
  <si>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</si>
  <si>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Preparado Por</t>
  </si>
  <si>
    <t>Revisado Por</t>
  </si>
  <si>
    <t xml:space="preserve"> 244-0015215</t>
  </si>
  <si>
    <t xml:space="preserve"> 244-0014006</t>
  </si>
  <si>
    <t>´100010102384894</t>
  </si>
  <si>
    <t>HOSPITAL GENERAL DR. VINICIO CALVENTI</t>
  </si>
  <si>
    <t>INGRESOS POR PAGOS SERVICIOS MEDICOS PACIENTES D/F</t>
  </si>
  <si>
    <t xml:space="preserve">INGRESOS POR TRANSFERENCIA ARS SENASA SUB-SIDIADO </t>
  </si>
  <si>
    <t>Balance anterior</t>
  </si>
  <si>
    <t>Preparado Por:</t>
  </si>
  <si>
    <t>Licda.  Ynes E. Arias</t>
  </si>
  <si>
    <t>INGRESOS</t>
  </si>
  <si>
    <t>EGRESOS</t>
  </si>
  <si>
    <t>BALANCE</t>
  </si>
  <si>
    <t>Ingresos y Conciliaciones</t>
  </si>
  <si>
    <t>Sub-Directora Financiera</t>
  </si>
  <si>
    <t xml:space="preserve">  </t>
  </si>
  <si>
    <t xml:space="preserve">                    Hospital Dr. Vinicio Calventi</t>
  </si>
  <si>
    <t xml:space="preserve"> Revisado por: Geisha Carvajal Terrero</t>
  </si>
  <si>
    <t xml:space="preserve">                   Hospital Dr. Vinicio Calventi</t>
  </si>
  <si>
    <t>INGRESOS POR PAGOS TRANSFERENCIA ARS NO IDENTIFICA</t>
  </si>
  <si>
    <t>INGRESOS POR PAGOS SERVICIOS MEDICOS PACIENTES D/F.</t>
  </si>
  <si>
    <t xml:space="preserve">ASIGNACION PAGO DEBITO </t>
  </si>
  <si>
    <t xml:space="preserve">                                      CONCILIACION BANCARIA</t>
  </si>
  <si>
    <t xml:space="preserve">    HOSPITAL GENERAL DR. VINICIO CALVENTI</t>
  </si>
  <si>
    <t>DEL 1 AL 31  DE DICIEMBRE 2021</t>
  </si>
  <si>
    <t>ASIGNACION CUOTA DE PAGO DEBITO</t>
  </si>
  <si>
    <t>ASIGNACION CUOTA PAGO DEBITO D/F.06/12/2021</t>
  </si>
  <si>
    <t>INGRESOS POR TRANSFERENCIA ARS NO IDENTIFICADO D/F</t>
  </si>
  <si>
    <t>INGRESOS POR TRANSFERENCIA ARS SEMMA  D/F.08/12/20</t>
  </si>
  <si>
    <t>INGRESOS POR PAGOS DE CHEQUES CMD D/F.17/11/2021 N</t>
  </si>
  <si>
    <t>INGRESOS POR PAGOS SERVICIOS MEDICOS PACIENTES D/F.14/12/2021</t>
  </si>
  <si>
    <t>ASIGNACION CUOTA PAGO DEBITO D/F.15/12/2021</t>
  </si>
  <si>
    <t>INGRESOS POR PAGOS SERVICIOS MEDICOS PACIENTES D/F.16/12/2021</t>
  </si>
  <si>
    <t>INGRESOS POR TRANSFERENCIA ARS YUNEN D/F.16/12/202</t>
  </si>
  <si>
    <t>INGRESOS POR TRANSFERENCIA ARS DR. YUNEN D/F.16/12</t>
  </si>
  <si>
    <t>INGRESOS POR TRANSFERENCIA  ARS SENASA CONTRIBUTIV</t>
  </si>
  <si>
    <t>INGRESOS POR TRANSFERENCIA ARS NO DETERMINADO D/F.</t>
  </si>
  <si>
    <t>INGRESOS POR TRANSFERENCIA ARS MAPFRE SALUD D/F.20</t>
  </si>
  <si>
    <t xml:space="preserve"> INGRESOS POR TRANSFERENCIA ARS SEMMA  D/F.20/12/2</t>
  </si>
  <si>
    <t>INGRESOS POR TRANSFERENCIA ARS PRIMERA DE HUMANO C</t>
  </si>
  <si>
    <t>INGRESOS POR CHEQUES ARS HUMANO CH. N. 249089 D/F.</t>
  </si>
  <si>
    <t xml:space="preserve">ASIGNACION PAGO CUOTA  DEBITO </t>
  </si>
  <si>
    <t>INGRESOS POR TRANSFERENCIA ARS RENACER,S.A.D/F.22/</t>
  </si>
  <si>
    <t>INGRESOS POR CHEQUES ARS GMA CH. N.131800 D/F.11/1</t>
  </si>
  <si>
    <t>INGRESOS POR CHEQUES ARS GMA CH. N.132989 D/F.08/1</t>
  </si>
  <si>
    <t>INGRESOS POR TRANSFERENCIA ARS FUTURO D/F.23/12/20</t>
  </si>
  <si>
    <t>INGRESOS POR PAGOS SEVICIOS MEDICOS PACIENTES D/F.</t>
  </si>
  <si>
    <t>INGRESOS POR CHEQUES ARS MONUMENTAL,S.A. CH.N.1446</t>
  </si>
  <si>
    <t>INGRESOS POR CHEQUES ARS MONUMENTAL,S.A.CH. N. 144</t>
  </si>
  <si>
    <t>INGRESOS POR TRANSFERENCIA ARS NO IDENTIFICADO D/F.</t>
  </si>
  <si>
    <t>ASIGNACION PAGO DEBITO D/F.30/12/2021</t>
  </si>
  <si>
    <t>ASIGNACION PARA PAGO ALIANZA DESECHOS SOLIDOS</t>
  </si>
  <si>
    <t>INGRESOS POR PAGOS SERVICIOS MEDICOS PACIENTES D/F.01/12/2021</t>
  </si>
  <si>
    <t>INGRESOS POR PAGOS SERVICIOS MEDICOS PACIENTES D/F.02/12/2021</t>
  </si>
  <si>
    <t>DEL 1 DE Diciembre AL 31  de Diciembre   2021</t>
  </si>
  <si>
    <t>COMISIONES GASTOS BANCARIOS DICIEMBRE 2021</t>
  </si>
  <si>
    <t>Licda.Ynes E.Arias</t>
  </si>
  <si>
    <t>Licda. Geisha Carvajal Terrero</t>
  </si>
  <si>
    <t xml:space="preserve">Ingresos y Conciliaciones </t>
  </si>
  <si>
    <t xml:space="preserve">                 Sub-Directora Financiera</t>
  </si>
  <si>
    <t xml:space="preserve">  HOSPITAL GENERAL DR. VINICIO CALVENTI</t>
  </si>
  <si>
    <t>DEL 01 DE DICIEMBRE  AL 31/12/2021</t>
  </si>
  <si>
    <t>CONCILIACION MES DE DICIEMBRE 2021</t>
  </si>
  <si>
    <t xml:space="preserve">INGRESOS </t>
  </si>
  <si>
    <t xml:space="preserve"> INGRESOS POR PAGOS TARJETAS DE CREDITO D/F.01/12/</t>
  </si>
  <si>
    <t>INGRESOS POR PAGOS TARJETAS DE CREDITO D/F.02/12/2</t>
  </si>
  <si>
    <t>INGRESOS POR PAGOS TARJETAS DE CREDITO D/F.03/12/2</t>
  </si>
  <si>
    <t>INGRESOS POR PAGOS TARJETAS DE CREDITO D/F.04/12/2</t>
  </si>
  <si>
    <t>INGRESOS POR PAGOS TARJETAS DE CREDITO D/F.05/12/2</t>
  </si>
  <si>
    <t>INGRESOS POR PAGOS TARJETAS DE CREDITO  D/F.07/12/</t>
  </si>
  <si>
    <t>INGRESOS POR PAGOS TARJETAS DE CREDITO D/F.08/12/2</t>
  </si>
  <si>
    <t>INGRESOS POR TRANSFERENCIA MONFORTE ,PAGO POR ALQU</t>
  </si>
  <si>
    <t>INGRESOS POR PAGOS TARJETAS DE CREDITO D/F.09/12/2</t>
  </si>
  <si>
    <t>INGRESOS POR PAGOS TARJETAS DE CREDITO D/F.13/12/2</t>
  </si>
  <si>
    <t>INGRESOS POR PAGOS TARJETAS DE CREDITO D/F.1312/20</t>
  </si>
  <si>
    <t>INGRESOS POR PAGOS TARJETAS E CREDITO D/F.14/12/20</t>
  </si>
  <si>
    <t>INGRESOS POR PAGOS  TARJETAS DE CREDITO D/F.14/12/</t>
  </si>
  <si>
    <t xml:space="preserve">REPOSICION DE CAJA CHICA RECIBOS DEL No. 202111-1 </t>
  </si>
  <si>
    <t>INGRESOS POR TRANSFERENCIA ARS SIMAG D/F.14/12/202</t>
  </si>
  <si>
    <t>INGRESOS POR PAGOS TARJETAS DE CREDITO D/F.16/12/2</t>
  </si>
  <si>
    <t>INGRESOS POR PAGOS TARJETAS DE CREDITO D/F.17/12/2</t>
  </si>
  <si>
    <t>INGRESOS POR PAGOS ATARJETAS DE CREDITO  D/F.20/12</t>
  </si>
  <si>
    <t>INGRESOS POR PAGOS TARJETAS DE CREDITO D/F.20/12/2</t>
  </si>
  <si>
    <t>INGRESOS POR PAGOS TARJETAS DE CREDITO D/F.21/12/2</t>
  </si>
  <si>
    <t>INGRESOS POR PAGOS TARJETAS DE CREDITO D/F.27/12/2</t>
  </si>
  <si>
    <t>INGRESOS POR PAGOS MTARJETAS DE CREDITO D/F.27/12/</t>
  </si>
  <si>
    <t>INGRESOS POR PAGOS TARJETAS DE CREDITO D/F.26/12/2</t>
  </si>
  <si>
    <t>ANDRES AMAURY SANCHEZ-REPOSICION DE CAJA CHICA</t>
  </si>
  <si>
    <t>CARGOS BANCARIOS MES DE DICIEMBRE 2021</t>
  </si>
  <si>
    <t>Licda. Ynes E. Arias</t>
  </si>
  <si>
    <t xml:space="preserve">Licda. Geisha Carvajal Terrero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</si>
</sst>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color rgb="FF000000"/>
      <name val="Arial"/>
      <family val="3"/>
      <charset val="134"/>
    </font>
    <font>
      <sz val="10"/>
      <color rgb="FF000000"/>
      <name val="Calibri"/>
      <family val="3"/>
      <charset val="134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u val="singleAccounting"/>
      <sz val="13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67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3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14" fontId="0" fillId="0" borderId="10" xfId="0" applyNumberFormat="1" applyBorder="1"/>
    <xf numFmtId="0" fontId="0" fillId="0" borderId="10" xfId="0" applyBorder="1"/>
    <xf numFmtId="43" fontId="0" fillId="0" borderId="10" xfId="1" applyFont="1" applyBorder="1"/>
    <xf numFmtId="4" fontId="7" fillId="2" borderId="7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3" fontId="0" fillId="2" borderId="0" xfId="1" applyFont="1" applyFill="1" applyAlignment="1">
      <alignment vertical="center"/>
    </xf>
    <xf numFmtId="43" fontId="2" fillId="2" borderId="0" xfId="1" applyFont="1" applyFill="1" applyAlignment="1">
      <alignment vertical="center"/>
    </xf>
    <xf numFmtId="43" fontId="0" fillId="0" borderId="0" xfId="1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10" xfId="0" applyNumberFormat="1" applyBorder="1"/>
    <xf numFmtId="14" fontId="0" fillId="0" borderId="0" xfId="0" applyNumberFormat="1"/>
    <xf numFmtId="0" fontId="6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8" fillId="2" borderId="10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 wrapText="1"/>
    </xf>
    <xf numFmtId="43" fontId="6" fillId="2" borderId="10" xfId="1" applyFont="1" applyFill="1" applyBorder="1" applyAlignment="1">
      <alignment horizontal="center" vertical="center" wrapText="1"/>
    </xf>
    <xf numFmtId="4" fontId="0" fillId="0" borderId="10" xfId="0" applyNumberFormat="1" applyFont="1" applyBorder="1"/>
    <xf numFmtId="4" fontId="14" fillId="2" borderId="10" xfId="0" applyNumberFormat="1" applyFont="1" applyFill="1" applyBorder="1" applyAlignment="1">
      <alignment horizontal="right" vertical="center"/>
    </xf>
    <xf numFmtId="43" fontId="8" fillId="2" borderId="7" xfId="1" applyFont="1" applyFill="1" applyBorder="1" applyAlignment="1">
      <alignment horizontal="center" vertical="center" wrapText="1"/>
    </xf>
    <xf numFmtId="14" fontId="0" fillId="0" borderId="18" xfId="0" applyNumberFormat="1" applyBorder="1"/>
    <xf numFmtId="0" fontId="7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2" borderId="10" xfId="0" applyNumberFormat="1" applyFill="1" applyBorder="1"/>
    <xf numFmtId="43" fontId="0" fillId="4" borderId="10" xfId="1" applyFont="1" applyFill="1" applyBorder="1" applyAlignment="1">
      <alignment horizontal="right" vertical="top"/>
    </xf>
    <xf numFmtId="4" fontId="14" fillId="4" borderId="10" xfId="0" applyNumberFormat="1" applyFont="1" applyFill="1" applyBorder="1" applyAlignment="1">
      <alignment horizontal="right" vertical="center"/>
    </xf>
    <xf numFmtId="4" fontId="8" fillId="4" borderId="10" xfId="0" applyNumberFormat="1" applyFont="1" applyFill="1" applyBorder="1" applyAlignment="1">
      <alignment horizontal="right" vertical="center"/>
    </xf>
    <xf numFmtId="0" fontId="10" fillId="4" borderId="18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center"/>
    </xf>
    <xf numFmtId="0" fontId="11" fillId="4" borderId="10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3" fontId="15" fillId="4" borderId="9" xfId="1" applyFont="1" applyFill="1" applyBorder="1" applyAlignment="1">
      <alignment horizontal="center" vertical="center" wrapText="1"/>
    </xf>
    <xf numFmtId="43" fontId="15" fillId="4" borderId="8" xfId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43" fontId="6" fillId="4" borderId="0" xfId="1" applyFont="1" applyFill="1" applyBorder="1" applyAlignment="1">
      <alignment horizontal="center" vertical="center" wrapText="1"/>
    </xf>
    <xf numFmtId="43" fontId="6" fillId="4" borderId="8" xfId="1" applyFont="1" applyFill="1" applyBorder="1" applyAlignment="1">
      <alignment horizontal="center" vertical="center" wrapText="1"/>
    </xf>
    <xf numFmtId="43" fontId="6" fillId="4" borderId="7" xfId="0" applyNumberFormat="1" applyFont="1" applyFill="1" applyBorder="1" applyAlignment="1">
      <alignment horizontal="center" vertical="center" wrapText="1"/>
    </xf>
    <xf numFmtId="43" fontId="8" fillId="2" borderId="10" xfId="1" applyFont="1" applyFill="1" applyBorder="1" applyAlignment="1">
      <alignment horizontal="center" vertical="center" wrapText="1"/>
    </xf>
    <xf numFmtId="4" fontId="14" fillId="2" borderId="10" xfId="0" applyNumberFormat="1" applyFont="1" applyFill="1" applyBorder="1" applyAlignment="1">
      <alignment vertical="center"/>
    </xf>
    <xf numFmtId="43" fontId="16" fillId="0" borderId="10" xfId="1" applyFont="1" applyFill="1" applyBorder="1" applyAlignment="1">
      <alignment horizontal="right" vertical="top"/>
    </xf>
    <xf numFmtId="43" fontId="12" fillId="2" borderId="10" xfId="1" applyFont="1" applyFill="1" applyBorder="1" applyAlignment="1">
      <alignment horizontal="right" vertical="top"/>
    </xf>
    <xf numFmtId="0" fontId="6" fillId="3" borderId="4" xfId="0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17" fillId="2" borderId="10" xfId="1" applyFont="1" applyFill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4" fontId="14" fillId="2" borderId="10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  <xf numFmtId="4" fontId="14" fillId="2" borderId="10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43" fontId="6" fillId="5" borderId="7" xfId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4" fontId="0" fillId="2" borderId="18" xfId="0" applyNumberFormat="1" applyFill="1" applyBorder="1"/>
    <xf numFmtId="4" fontId="6" fillId="2" borderId="10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right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right" vertical="center"/>
    </xf>
    <xf numFmtId="4" fontId="8" fillId="6" borderId="13" xfId="0" applyNumberFormat="1" applyFont="1" applyFill="1" applyBorder="1" applyAlignment="1">
      <alignment horizontal="right" vertical="center"/>
    </xf>
    <xf numFmtId="4" fontId="6" fillId="6" borderId="14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5" borderId="25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2" applyFont="1" applyFill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20" fillId="2" borderId="19" xfId="0" applyFont="1" applyFill="1" applyBorder="1" applyAlignment="1">
      <alignment vertical="center"/>
    </xf>
    <xf numFmtId="17" fontId="21" fillId="2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4" fontId="14" fillId="2" borderId="9" xfId="0" applyNumberFormat="1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18" xfId="0" applyBorder="1"/>
    <xf numFmtId="0" fontId="7" fillId="2" borderId="5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top"/>
    </xf>
    <xf numFmtId="43" fontId="12" fillId="2" borderId="18" xfId="1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center"/>
    </xf>
    <xf numFmtId="4" fontId="0" fillId="0" borderId="0" xfId="0" applyNumberFormat="1"/>
    <xf numFmtId="0" fontId="7" fillId="2" borderId="19" xfId="0" applyFont="1" applyFill="1" applyBorder="1" applyAlignment="1">
      <alignment vertical="center"/>
    </xf>
    <xf numFmtId="4" fontId="0" fillId="0" borderId="18" xfId="0" applyNumberFormat="1" applyBorder="1"/>
    <xf numFmtId="14" fontId="14" fillId="2" borderId="10" xfId="0" applyNumberFormat="1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7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0</xdr:rowOff>
    </xdr:from>
    <xdr:to>
      <xdr:col>4</xdr:col>
      <xdr:colOff>214019</xdr:colOff>
      <xdr:row>3</xdr:row>
      <xdr:rowOff>171450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0"/>
          <a:ext cx="1309394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38100</xdr:rowOff>
    </xdr:from>
    <xdr:to>
      <xdr:col>2</xdr:col>
      <xdr:colOff>238125</xdr:colOff>
      <xdr:row>7</xdr:row>
      <xdr:rowOff>133350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"/>
          <a:ext cx="12477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133350</xdr:rowOff>
    </xdr:from>
    <xdr:to>
      <xdr:col>3</xdr:col>
      <xdr:colOff>361950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3350"/>
          <a:ext cx="12477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topLeftCell="C1" workbookViewId="0">
      <selection activeCell="I54" sqref="I54"/>
    </sheetView>
  </sheetViews>
  <sheetFormatPr baseColWidth="10" defaultColWidth="9.140625" defaultRowHeight="15"/>
  <cols>
    <col min="1" max="1" width="10.42578125" style="16" hidden="1" customWidth="1"/>
    <col min="2" max="2" width="15.140625" style="16" customWidth="1"/>
    <col min="3" max="3" width="10.42578125" style="22" customWidth="1"/>
    <col min="4" max="4" width="14.42578125" style="16" customWidth="1"/>
    <col min="5" max="5" width="18.28515625" style="16" customWidth="1"/>
    <col min="6" max="6" width="55.7109375" style="16" customWidth="1"/>
    <col min="7" max="7" width="20.140625" style="16" customWidth="1"/>
    <col min="8" max="8" width="15.85546875" style="16" customWidth="1"/>
    <col min="9" max="9" width="24.28515625" style="16" customWidth="1"/>
    <col min="10" max="256" width="9.140625" style="16"/>
    <col min="257" max="257" width="0" style="16" hidden="1" customWidth="1"/>
    <col min="258" max="258" width="15.140625" style="16" customWidth="1"/>
    <col min="259" max="259" width="21.7109375" style="16" customWidth="1"/>
    <col min="260" max="260" width="41.7109375" style="16" customWidth="1"/>
    <col min="261" max="261" width="18.28515625" style="16" customWidth="1"/>
    <col min="262" max="262" width="17" style="16" customWidth="1"/>
    <col min="263" max="263" width="20.140625" style="16" customWidth="1"/>
    <col min="264" max="512" width="9.140625" style="16"/>
    <col min="513" max="513" width="0" style="16" hidden="1" customWidth="1"/>
    <col min="514" max="514" width="15.140625" style="16" customWidth="1"/>
    <col min="515" max="515" width="21.7109375" style="16" customWidth="1"/>
    <col min="516" max="516" width="41.7109375" style="16" customWidth="1"/>
    <col min="517" max="517" width="18.28515625" style="16" customWidth="1"/>
    <col min="518" max="518" width="17" style="16" customWidth="1"/>
    <col min="519" max="519" width="20.140625" style="16" customWidth="1"/>
    <col min="520" max="768" width="9.140625" style="16"/>
    <col min="769" max="769" width="0" style="16" hidden="1" customWidth="1"/>
    <col min="770" max="770" width="15.140625" style="16" customWidth="1"/>
    <col min="771" max="771" width="21.7109375" style="16" customWidth="1"/>
    <col min="772" max="772" width="41.7109375" style="16" customWidth="1"/>
    <col min="773" max="773" width="18.28515625" style="16" customWidth="1"/>
    <col min="774" max="774" width="17" style="16" customWidth="1"/>
    <col min="775" max="775" width="20.140625" style="16" customWidth="1"/>
    <col min="776" max="1024" width="9.140625" style="16"/>
    <col min="1025" max="1025" width="0" style="16" hidden="1" customWidth="1"/>
    <col min="1026" max="1026" width="15.140625" style="16" customWidth="1"/>
    <col min="1027" max="1027" width="21.7109375" style="16" customWidth="1"/>
    <col min="1028" max="1028" width="41.7109375" style="16" customWidth="1"/>
    <col min="1029" max="1029" width="18.28515625" style="16" customWidth="1"/>
    <col min="1030" max="1030" width="17" style="16" customWidth="1"/>
    <col min="1031" max="1031" width="20.140625" style="16" customWidth="1"/>
    <col min="1032" max="1280" width="9.140625" style="16"/>
    <col min="1281" max="1281" width="0" style="16" hidden="1" customWidth="1"/>
    <col min="1282" max="1282" width="15.140625" style="16" customWidth="1"/>
    <col min="1283" max="1283" width="21.7109375" style="16" customWidth="1"/>
    <col min="1284" max="1284" width="41.7109375" style="16" customWidth="1"/>
    <col min="1285" max="1285" width="18.28515625" style="16" customWidth="1"/>
    <col min="1286" max="1286" width="17" style="16" customWidth="1"/>
    <col min="1287" max="1287" width="20.140625" style="16" customWidth="1"/>
    <col min="1288" max="1536" width="9.140625" style="16"/>
    <col min="1537" max="1537" width="0" style="16" hidden="1" customWidth="1"/>
    <col min="1538" max="1538" width="15.140625" style="16" customWidth="1"/>
    <col min="1539" max="1539" width="21.7109375" style="16" customWidth="1"/>
    <col min="1540" max="1540" width="41.7109375" style="16" customWidth="1"/>
    <col min="1541" max="1541" width="18.28515625" style="16" customWidth="1"/>
    <col min="1542" max="1542" width="17" style="16" customWidth="1"/>
    <col min="1543" max="1543" width="20.140625" style="16" customWidth="1"/>
    <col min="1544" max="1792" width="9.140625" style="16"/>
    <col min="1793" max="1793" width="0" style="16" hidden="1" customWidth="1"/>
    <col min="1794" max="1794" width="15.140625" style="16" customWidth="1"/>
    <col min="1795" max="1795" width="21.7109375" style="16" customWidth="1"/>
    <col min="1796" max="1796" width="41.7109375" style="16" customWidth="1"/>
    <col min="1797" max="1797" width="18.28515625" style="16" customWidth="1"/>
    <col min="1798" max="1798" width="17" style="16" customWidth="1"/>
    <col min="1799" max="1799" width="20.140625" style="16" customWidth="1"/>
    <col min="1800" max="2048" width="9.140625" style="16"/>
    <col min="2049" max="2049" width="0" style="16" hidden="1" customWidth="1"/>
    <col min="2050" max="2050" width="15.140625" style="16" customWidth="1"/>
    <col min="2051" max="2051" width="21.7109375" style="16" customWidth="1"/>
    <col min="2052" max="2052" width="41.7109375" style="16" customWidth="1"/>
    <col min="2053" max="2053" width="18.28515625" style="16" customWidth="1"/>
    <col min="2054" max="2054" width="17" style="16" customWidth="1"/>
    <col min="2055" max="2055" width="20.140625" style="16" customWidth="1"/>
    <col min="2056" max="2304" width="9.140625" style="16"/>
    <col min="2305" max="2305" width="0" style="16" hidden="1" customWidth="1"/>
    <col min="2306" max="2306" width="15.140625" style="16" customWidth="1"/>
    <col min="2307" max="2307" width="21.7109375" style="16" customWidth="1"/>
    <col min="2308" max="2308" width="41.7109375" style="16" customWidth="1"/>
    <col min="2309" max="2309" width="18.28515625" style="16" customWidth="1"/>
    <col min="2310" max="2310" width="17" style="16" customWidth="1"/>
    <col min="2311" max="2311" width="20.140625" style="16" customWidth="1"/>
    <col min="2312" max="2560" width="9.140625" style="16"/>
    <col min="2561" max="2561" width="0" style="16" hidden="1" customWidth="1"/>
    <col min="2562" max="2562" width="15.140625" style="16" customWidth="1"/>
    <col min="2563" max="2563" width="21.7109375" style="16" customWidth="1"/>
    <col min="2564" max="2564" width="41.7109375" style="16" customWidth="1"/>
    <col min="2565" max="2565" width="18.28515625" style="16" customWidth="1"/>
    <col min="2566" max="2566" width="17" style="16" customWidth="1"/>
    <col min="2567" max="2567" width="20.140625" style="16" customWidth="1"/>
    <col min="2568" max="2816" width="9.140625" style="16"/>
    <col min="2817" max="2817" width="0" style="16" hidden="1" customWidth="1"/>
    <col min="2818" max="2818" width="15.140625" style="16" customWidth="1"/>
    <col min="2819" max="2819" width="21.7109375" style="16" customWidth="1"/>
    <col min="2820" max="2820" width="41.7109375" style="16" customWidth="1"/>
    <col min="2821" max="2821" width="18.28515625" style="16" customWidth="1"/>
    <col min="2822" max="2822" width="17" style="16" customWidth="1"/>
    <col min="2823" max="2823" width="20.140625" style="16" customWidth="1"/>
    <col min="2824" max="3072" width="9.140625" style="16"/>
    <col min="3073" max="3073" width="0" style="16" hidden="1" customWidth="1"/>
    <col min="3074" max="3074" width="15.140625" style="16" customWidth="1"/>
    <col min="3075" max="3075" width="21.7109375" style="16" customWidth="1"/>
    <col min="3076" max="3076" width="41.7109375" style="16" customWidth="1"/>
    <col min="3077" max="3077" width="18.28515625" style="16" customWidth="1"/>
    <col min="3078" max="3078" width="17" style="16" customWidth="1"/>
    <col min="3079" max="3079" width="20.140625" style="16" customWidth="1"/>
    <col min="3080" max="3328" width="9.140625" style="16"/>
    <col min="3329" max="3329" width="0" style="16" hidden="1" customWidth="1"/>
    <col min="3330" max="3330" width="15.140625" style="16" customWidth="1"/>
    <col min="3331" max="3331" width="21.7109375" style="16" customWidth="1"/>
    <col min="3332" max="3332" width="41.7109375" style="16" customWidth="1"/>
    <col min="3333" max="3333" width="18.28515625" style="16" customWidth="1"/>
    <col min="3334" max="3334" width="17" style="16" customWidth="1"/>
    <col min="3335" max="3335" width="20.140625" style="16" customWidth="1"/>
    <col min="3336" max="3584" width="9.140625" style="16"/>
    <col min="3585" max="3585" width="0" style="16" hidden="1" customWidth="1"/>
    <col min="3586" max="3586" width="15.140625" style="16" customWidth="1"/>
    <col min="3587" max="3587" width="21.7109375" style="16" customWidth="1"/>
    <col min="3588" max="3588" width="41.7109375" style="16" customWidth="1"/>
    <col min="3589" max="3589" width="18.28515625" style="16" customWidth="1"/>
    <col min="3590" max="3590" width="17" style="16" customWidth="1"/>
    <col min="3591" max="3591" width="20.140625" style="16" customWidth="1"/>
    <col min="3592" max="3840" width="9.140625" style="16"/>
    <col min="3841" max="3841" width="0" style="16" hidden="1" customWidth="1"/>
    <col min="3842" max="3842" width="15.140625" style="16" customWidth="1"/>
    <col min="3843" max="3843" width="21.7109375" style="16" customWidth="1"/>
    <col min="3844" max="3844" width="41.7109375" style="16" customWidth="1"/>
    <col min="3845" max="3845" width="18.28515625" style="16" customWidth="1"/>
    <col min="3846" max="3846" width="17" style="16" customWidth="1"/>
    <col min="3847" max="3847" width="20.140625" style="16" customWidth="1"/>
    <col min="3848" max="4096" width="9.140625" style="16"/>
    <col min="4097" max="4097" width="0" style="16" hidden="1" customWidth="1"/>
    <col min="4098" max="4098" width="15.140625" style="16" customWidth="1"/>
    <col min="4099" max="4099" width="21.7109375" style="16" customWidth="1"/>
    <col min="4100" max="4100" width="41.7109375" style="16" customWidth="1"/>
    <col min="4101" max="4101" width="18.28515625" style="16" customWidth="1"/>
    <col min="4102" max="4102" width="17" style="16" customWidth="1"/>
    <col min="4103" max="4103" width="20.140625" style="16" customWidth="1"/>
    <col min="4104" max="4352" width="9.140625" style="16"/>
    <col min="4353" max="4353" width="0" style="16" hidden="1" customWidth="1"/>
    <col min="4354" max="4354" width="15.140625" style="16" customWidth="1"/>
    <col min="4355" max="4355" width="21.7109375" style="16" customWidth="1"/>
    <col min="4356" max="4356" width="41.7109375" style="16" customWidth="1"/>
    <col min="4357" max="4357" width="18.28515625" style="16" customWidth="1"/>
    <col min="4358" max="4358" width="17" style="16" customWidth="1"/>
    <col min="4359" max="4359" width="20.140625" style="16" customWidth="1"/>
    <col min="4360" max="4608" width="9.140625" style="16"/>
    <col min="4609" max="4609" width="0" style="16" hidden="1" customWidth="1"/>
    <col min="4610" max="4610" width="15.140625" style="16" customWidth="1"/>
    <col min="4611" max="4611" width="21.7109375" style="16" customWidth="1"/>
    <col min="4612" max="4612" width="41.7109375" style="16" customWidth="1"/>
    <col min="4613" max="4613" width="18.28515625" style="16" customWidth="1"/>
    <col min="4614" max="4614" width="17" style="16" customWidth="1"/>
    <col min="4615" max="4615" width="20.140625" style="16" customWidth="1"/>
    <col min="4616" max="4864" width="9.140625" style="16"/>
    <col min="4865" max="4865" width="0" style="16" hidden="1" customWidth="1"/>
    <col min="4866" max="4866" width="15.140625" style="16" customWidth="1"/>
    <col min="4867" max="4867" width="21.7109375" style="16" customWidth="1"/>
    <col min="4868" max="4868" width="41.7109375" style="16" customWidth="1"/>
    <col min="4869" max="4869" width="18.28515625" style="16" customWidth="1"/>
    <col min="4870" max="4870" width="17" style="16" customWidth="1"/>
    <col min="4871" max="4871" width="20.140625" style="16" customWidth="1"/>
    <col min="4872" max="5120" width="9.140625" style="16"/>
    <col min="5121" max="5121" width="0" style="16" hidden="1" customWidth="1"/>
    <col min="5122" max="5122" width="15.140625" style="16" customWidth="1"/>
    <col min="5123" max="5123" width="21.7109375" style="16" customWidth="1"/>
    <col min="5124" max="5124" width="41.7109375" style="16" customWidth="1"/>
    <col min="5125" max="5125" width="18.28515625" style="16" customWidth="1"/>
    <col min="5126" max="5126" width="17" style="16" customWidth="1"/>
    <col min="5127" max="5127" width="20.140625" style="16" customWidth="1"/>
    <col min="5128" max="5376" width="9.140625" style="16"/>
    <col min="5377" max="5377" width="0" style="16" hidden="1" customWidth="1"/>
    <col min="5378" max="5378" width="15.140625" style="16" customWidth="1"/>
    <col min="5379" max="5379" width="21.7109375" style="16" customWidth="1"/>
    <col min="5380" max="5380" width="41.7109375" style="16" customWidth="1"/>
    <col min="5381" max="5381" width="18.28515625" style="16" customWidth="1"/>
    <col min="5382" max="5382" width="17" style="16" customWidth="1"/>
    <col min="5383" max="5383" width="20.140625" style="16" customWidth="1"/>
    <col min="5384" max="5632" width="9.140625" style="16"/>
    <col min="5633" max="5633" width="0" style="16" hidden="1" customWidth="1"/>
    <col min="5634" max="5634" width="15.140625" style="16" customWidth="1"/>
    <col min="5635" max="5635" width="21.7109375" style="16" customWidth="1"/>
    <col min="5636" max="5636" width="41.7109375" style="16" customWidth="1"/>
    <col min="5637" max="5637" width="18.28515625" style="16" customWidth="1"/>
    <col min="5638" max="5638" width="17" style="16" customWidth="1"/>
    <col min="5639" max="5639" width="20.140625" style="16" customWidth="1"/>
    <col min="5640" max="5888" width="9.140625" style="16"/>
    <col min="5889" max="5889" width="0" style="16" hidden="1" customWidth="1"/>
    <col min="5890" max="5890" width="15.140625" style="16" customWidth="1"/>
    <col min="5891" max="5891" width="21.7109375" style="16" customWidth="1"/>
    <col min="5892" max="5892" width="41.7109375" style="16" customWidth="1"/>
    <col min="5893" max="5893" width="18.28515625" style="16" customWidth="1"/>
    <col min="5894" max="5894" width="17" style="16" customWidth="1"/>
    <col min="5895" max="5895" width="20.140625" style="16" customWidth="1"/>
    <col min="5896" max="6144" width="9.140625" style="16"/>
    <col min="6145" max="6145" width="0" style="16" hidden="1" customWidth="1"/>
    <col min="6146" max="6146" width="15.140625" style="16" customWidth="1"/>
    <col min="6147" max="6147" width="21.7109375" style="16" customWidth="1"/>
    <col min="6148" max="6148" width="41.7109375" style="16" customWidth="1"/>
    <col min="6149" max="6149" width="18.28515625" style="16" customWidth="1"/>
    <col min="6150" max="6150" width="17" style="16" customWidth="1"/>
    <col min="6151" max="6151" width="20.140625" style="16" customWidth="1"/>
    <col min="6152" max="6400" width="9.140625" style="16"/>
    <col min="6401" max="6401" width="0" style="16" hidden="1" customWidth="1"/>
    <col min="6402" max="6402" width="15.140625" style="16" customWidth="1"/>
    <col min="6403" max="6403" width="21.7109375" style="16" customWidth="1"/>
    <col min="6404" max="6404" width="41.7109375" style="16" customWidth="1"/>
    <col min="6405" max="6405" width="18.28515625" style="16" customWidth="1"/>
    <col min="6406" max="6406" width="17" style="16" customWidth="1"/>
    <col min="6407" max="6407" width="20.140625" style="16" customWidth="1"/>
    <col min="6408" max="6656" width="9.140625" style="16"/>
    <col min="6657" max="6657" width="0" style="16" hidden="1" customWidth="1"/>
    <col min="6658" max="6658" width="15.140625" style="16" customWidth="1"/>
    <col min="6659" max="6659" width="21.7109375" style="16" customWidth="1"/>
    <col min="6660" max="6660" width="41.7109375" style="16" customWidth="1"/>
    <col min="6661" max="6661" width="18.28515625" style="16" customWidth="1"/>
    <col min="6662" max="6662" width="17" style="16" customWidth="1"/>
    <col min="6663" max="6663" width="20.140625" style="16" customWidth="1"/>
    <col min="6664" max="6912" width="9.140625" style="16"/>
    <col min="6913" max="6913" width="0" style="16" hidden="1" customWidth="1"/>
    <col min="6914" max="6914" width="15.140625" style="16" customWidth="1"/>
    <col min="6915" max="6915" width="21.7109375" style="16" customWidth="1"/>
    <col min="6916" max="6916" width="41.7109375" style="16" customWidth="1"/>
    <col min="6917" max="6917" width="18.28515625" style="16" customWidth="1"/>
    <col min="6918" max="6918" width="17" style="16" customWidth="1"/>
    <col min="6919" max="6919" width="20.140625" style="16" customWidth="1"/>
    <col min="6920" max="7168" width="9.140625" style="16"/>
    <col min="7169" max="7169" width="0" style="16" hidden="1" customWidth="1"/>
    <col min="7170" max="7170" width="15.140625" style="16" customWidth="1"/>
    <col min="7171" max="7171" width="21.7109375" style="16" customWidth="1"/>
    <col min="7172" max="7172" width="41.7109375" style="16" customWidth="1"/>
    <col min="7173" max="7173" width="18.28515625" style="16" customWidth="1"/>
    <col min="7174" max="7174" width="17" style="16" customWidth="1"/>
    <col min="7175" max="7175" width="20.140625" style="16" customWidth="1"/>
    <col min="7176" max="7424" width="9.140625" style="16"/>
    <col min="7425" max="7425" width="0" style="16" hidden="1" customWidth="1"/>
    <col min="7426" max="7426" width="15.140625" style="16" customWidth="1"/>
    <col min="7427" max="7427" width="21.7109375" style="16" customWidth="1"/>
    <col min="7428" max="7428" width="41.7109375" style="16" customWidth="1"/>
    <col min="7429" max="7429" width="18.28515625" style="16" customWidth="1"/>
    <col min="7430" max="7430" width="17" style="16" customWidth="1"/>
    <col min="7431" max="7431" width="20.140625" style="16" customWidth="1"/>
    <col min="7432" max="7680" width="9.140625" style="16"/>
    <col min="7681" max="7681" width="0" style="16" hidden="1" customWidth="1"/>
    <col min="7682" max="7682" width="15.140625" style="16" customWidth="1"/>
    <col min="7683" max="7683" width="21.7109375" style="16" customWidth="1"/>
    <col min="7684" max="7684" width="41.7109375" style="16" customWidth="1"/>
    <col min="7685" max="7685" width="18.28515625" style="16" customWidth="1"/>
    <col min="7686" max="7686" width="17" style="16" customWidth="1"/>
    <col min="7687" max="7687" width="20.140625" style="16" customWidth="1"/>
    <col min="7688" max="7936" width="9.140625" style="16"/>
    <col min="7937" max="7937" width="0" style="16" hidden="1" customWidth="1"/>
    <col min="7938" max="7938" width="15.140625" style="16" customWidth="1"/>
    <col min="7939" max="7939" width="21.7109375" style="16" customWidth="1"/>
    <col min="7940" max="7940" width="41.7109375" style="16" customWidth="1"/>
    <col min="7941" max="7941" width="18.28515625" style="16" customWidth="1"/>
    <col min="7942" max="7942" width="17" style="16" customWidth="1"/>
    <col min="7943" max="7943" width="20.140625" style="16" customWidth="1"/>
    <col min="7944" max="8192" width="9.140625" style="16"/>
    <col min="8193" max="8193" width="0" style="16" hidden="1" customWidth="1"/>
    <col min="8194" max="8194" width="15.140625" style="16" customWidth="1"/>
    <col min="8195" max="8195" width="21.7109375" style="16" customWidth="1"/>
    <col min="8196" max="8196" width="41.7109375" style="16" customWidth="1"/>
    <col min="8197" max="8197" width="18.28515625" style="16" customWidth="1"/>
    <col min="8198" max="8198" width="17" style="16" customWidth="1"/>
    <col min="8199" max="8199" width="20.140625" style="16" customWidth="1"/>
    <col min="8200" max="8448" width="9.140625" style="16"/>
    <col min="8449" max="8449" width="0" style="16" hidden="1" customWidth="1"/>
    <col min="8450" max="8450" width="15.140625" style="16" customWidth="1"/>
    <col min="8451" max="8451" width="21.7109375" style="16" customWidth="1"/>
    <col min="8452" max="8452" width="41.7109375" style="16" customWidth="1"/>
    <col min="8453" max="8453" width="18.28515625" style="16" customWidth="1"/>
    <col min="8454" max="8454" width="17" style="16" customWidth="1"/>
    <col min="8455" max="8455" width="20.140625" style="16" customWidth="1"/>
    <col min="8456" max="8704" width="9.140625" style="16"/>
    <col min="8705" max="8705" width="0" style="16" hidden="1" customWidth="1"/>
    <col min="8706" max="8706" width="15.140625" style="16" customWidth="1"/>
    <col min="8707" max="8707" width="21.7109375" style="16" customWidth="1"/>
    <col min="8708" max="8708" width="41.7109375" style="16" customWidth="1"/>
    <col min="8709" max="8709" width="18.28515625" style="16" customWidth="1"/>
    <col min="8710" max="8710" width="17" style="16" customWidth="1"/>
    <col min="8711" max="8711" width="20.140625" style="16" customWidth="1"/>
    <col min="8712" max="8960" width="9.140625" style="16"/>
    <col min="8961" max="8961" width="0" style="16" hidden="1" customWidth="1"/>
    <col min="8962" max="8962" width="15.140625" style="16" customWidth="1"/>
    <col min="8963" max="8963" width="21.7109375" style="16" customWidth="1"/>
    <col min="8964" max="8964" width="41.7109375" style="16" customWidth="1"/>
    <col min="8965" max="8965" width="18.28515625" style="16" customWidth="1"/>
    <col min="8966" max="8966" width="17" style="16" customWidth="1"/>
    <col min="8967" max="8967" width="20.140625" style="16" customWidth="1"/>
    <col min="8968" max="9216" width="9.140625" style="16"/>
    <col min="9217" max="9217" width="0" style="16" hidden="1" customWidth="1"/>
    <col min="9218" max="9218" width="15.140625" style="16" customWidth="1"/>
    <col min="9219" max="9219" width="21.7109375" style="16" customWidth="1"/>
    <col min="9220" max="9220" width="41.7109375" style="16" customWidth="1"/>
    <col min="9221" max="9221" width="18.28515625" style="16" customWidth="1"/>
    <col min="9222" max="9222" width="17" style="16" customWidth="1"/>
    <col min="9223" max="9223" width="20.140625" style="16" customWidth="1"/>
    <col min="9224" max="9472" width="9.140625" style="16"/>
    <col min="9473" max="9473" width="0" style="16" hidden="1" customWidth="1"/>
    <col min="9474" max="9474" width="15.140625" style="16" customWidth="1"/>
    <col min="9475" max="9475" width="21.7109375" style="16" customWidth="1"/>
    <col min="9476" max="9476" width="41.7109375" style="16" customWidth="1"/>
    <col min="9477" max="9477" width="18.28515625" style="16" customWidth="1"/>
    <col min="9478" max="9478" width="17" style="16" customWidth="1"/>
    <col min="9479" max="9479" width="20.140625" style="16" customWidth="1"/>
    <col min="9480" max="9728" width="9.140625" style="16"/>
    <col min="9729" max="9729" width="0" style="16" hidden="1" customWidth="1"/>
    <col min="9730" max="9730" width="15.140625" style="16" customWidth="1"/>
    <col min="9731" max="9731" width="21.7109375" style="16" customWidth="1"/>
    <col min="9732" max="9732" width="41.7109375" style="16" customWidth="1"/>
    <col min="9733" max="9733" width="18.28515625" style="16" customWidth="1"/>
    <col min="9734" max="9734" width="17" style="16" customWidth="1"/>
    <col min="9735" max="9735" width="20.140625" style="16" customWidth="1"/>
    <col min="9736" max="9984" width="9.140625" style="16"/>
    <col min="9985" max="9985" width="0" style="16" hidden="1" customWidth="1"/>
    <col min="9986" max="9986" width="15.140625" style="16" customWidth="1"/>
    <col min="9987" max="9987" width="21.7109375" style="16" customWidth="1"/>
    <col min="9988" max="9988" width="41.7109375" style="16" customWidth="1"/>
    <col min="9989" max="9989" width="18.28515625" style="16" customWidth="1"/>
    <col min="9990" max="9990" width="17" style="16" customWidth="1"/>
    <col min="9991" max="9991" width="20.140625" style="16" customWidth="1"/>
    <col min="9992" max="10240" width="9.140625" style="16"/>
    <col min="10241" max="10241" width="0" style="16" hidden="1" customWidth="1"/>
    <col min="10242" max="10242" width="15.140625" style="16" customWidth="1"/>
    <col min="10243" max="10243" width="21.7109375" style="16" customWidth="1"/>
    <col min="10244" max="10244" width="41.7109375" style="16" customWidth="1"/>
    <col min="10245" max="10245" width="18.28515625" style="16" customWidth="1"/>
    <col min="10246" max="10246" width="17" style="16" customWidth="1"/>
    <col min="10247" max="10247" width="20.140625" style="16" customWidth="1"/>
    <col min="10248" max="10496" width="9.140625" style="16"/>
    <col min="10497" max="10497" width="0" style="16" hidden="1" customWidth="1"/>
    <col min="10498" max="10498" width="15.140625" style="16" customWidth="1"/>
    <col min="10499" max="10499" width="21.7109375" style="16" customWidth="1"/>
    <col min="10500" max="10500" width="41.7109375" style="16" customWidth="1"/>
    <col min="10501" max="10501" width="18.28515625" style="16" customWidth="1"/>
    <col min="10502" max="10502" width="17" style="16" customWidth="1"/>
    <col min="10503" max="10503" width="20.140625" style="16" customWidth="1"/>
    <col min="10504" max="10752" width="9.140625" style="16"/>
    <col min="10753" max="10753" width="0" style="16" hidden="1" customWidth="1"/>
    <col min="10754" max="10754" width="15.140625" style="16" customWidth="1"/>
    <col min="10755" max="10755" width="21.7109375" style="16" customWidth="1"/>
    <col min="10756" max="10756" width="41.7109375" style="16" customWidth="1"/>
    <col min="10757" max="10757" width="18.28515625" style="16" customWidth="1"/>
    <col min="10758" max="10758" width="17" style="16" customWidth="1"/>
    <col min="10759" max="10759" width="20.140625" style="16" customWidth="1"/>
    <col min="10760" max="11008" width="9.140625" style="16"/>
    <col min="11009" max="11009" width="0" style="16" hidden="1" customWidth="1"/>
    <col min="11010" max="11010" width="15.140625" style="16" customWidth="1"/>
    <col min="11011" max="11011" width="21.7109375" style="16" customWidth="1"/>
    <col min="11012" max="11012" width="41.7109375" style="16" customWidth="1"/>
    <col min="11013" max="11013" width="18.28515625" style="16" customWidth="1"/>
    <col min="11014" max="11014" width="17" style="16" customWidth="1"/>
    <col min="11015" max="11015" width="20.140625" style="16" customWidth="1"/>
    <col min="11016" max="11264" width="9.140625" style="16"/>
    <col min="11265" max="11265" width="0" style="16" hidden="1" customWidth="1"/>
    <col min="11266" max="11266" width="15.140625" style="16" customWidth="1"/>
    <col min="11267" max="11267" width="21.7109375" style="16" customWidth="1"/>
    <col min="11268" max="11268" width="41.7109375" style="16" customWidth="1"/>
    <col min="11269" max="11269" width="18.28515625" style="16" customWidth="1"/>
    <col min="11270" max="11270" width="17" style="16" customWidth="1"/>
    <col min="11271" max="11271" width="20.140625" style="16" customWidth="1"/>
    <col min="11272" max="11520" width="9.140625" style="16"/>
    <col min="11521" max="11521" width="0" style="16" hidden="1" customWidth="1"/>
    <col min="11522" max="11522" width="15.140625" style="16" customWidth="1"/>
    <col min="11523" max="11523" width="21.7109375" style="16" customWidth="1"/>
    <col min="11524" max="11524" width="41.7109375" style="16" customWidth="1"/>
    <col min="11525" max="11525" width="18.28515625" style="16" customWidth="1"/>
    <col min="11526" max="11526" width="17" style="16" customWidth="1"/>
    <col min="11527" max="11527" width="20.140625" style="16" customWidth="1"/>
    <col min="11528" max="11776" width="9.140625" style="16"/>
    <col min="11777" max="11777" width="0" style="16" hidden="1" customWidth="1"/>
    <col min="11778" max="11778" width="15.140625" style="16" customWidth="1"/>
    <col min="11779" max="11779" width="21.7109375" style="16" customWidth="1"/>
    <col min="11780" max="11780" width="41.7109375" style="16" customWidth="1"/>
    <col min="11781" max="11781" width="18.28515625" style="16" customWidth="1"/>
    <col min="11782" max="11782" width="17" style="16" customWidth="1"/>
    <col min="11783" max="11783" width="20.140625" style="16" customWidth="1"/>
    <col min="11784" max="12032" width="9.140625" style="16"/>
    <col min="12033" max="12033" width="0" style="16" hidden="1" customWidth="1"/>
    <col min="12034" max="12034" width="15.140625" style="16" customWidth="1"/>
    <col min="12035" max="12035" width="21.7109375" style="16" customWidth="1"/>
    <col min="12036" max="12036" width="41.7109375" style="16" customWidth="1"/>
    <col min="12037" max="12037" width="18.28515625" style="16" customWidth="1"/>
    <col min="12038" max="12038" width="17" style="16" customWidth="1"/>
    <col min="12039" max="12039" width="20.140625" style="16" customWidth="1"/>
    <col min="12040" max="12288" width="9.140625" style="16"/>
    <col min="12289" max="12289" width="0" style="16" hidden="1" customWidth="1"/>
    <col min="12290" max="12290" width="15.140625" style="16" customWidth="1"/>
    <col min="12291" max="12291" width="21.7109375" style="16" customWidth="1"/>
    <col min="12292" max="12292" width="41.7109375" style="16" customWidth="1"/>
    <col min="12293" max="12293" width="18.28515625" style="16" customWidth="1"/>
    <col min="12294" max="12294" width="17" style="16" customWidth="1"/>
    <col min="12295" max="12295" width="20.140625" style="16" customWidth="1"/>
    <col min="12296" max="12544" width="9.140625" style="16"/>
    <col min="12545" max="12545" width="0" style="16" hidden="1" customWidth="1"/>
    <col min="12546" max="12546" width="15.140625" style="16" customWidth="1"/>
    <col min="12547" max="12547" width="21.7109375" style="16" customWidth="1"/>
    <col min="12548" max="12548" width="41.7109375" style="16" customWidth="1"/>
    <col min="12549" max="12549" width="18.28515625" style="16" customWidth="1"/>
    <col min="12550" max="12550" width="17" style="16" customWidth="1"/>
    <col min="12551" max="12551" width="20.140625" style="16" customWidth="1"/>
    <col min="12552" max="12800" width="9.140625" style="16"/>
    <col min="12801" max="12801" width="0" style="16" hidden="1" customWidth="1"/>
    <col min="12802" max="12802" width="15.140625" style="16" customWidth="1"/>
    <col min="12803" max="12803" width="21.7109375" style="16" customWidth="1"/>
    <col min="12804" max="12804" width="41.7109375" style="16" customWidth="1"/>
    <col min="12805" max="12805" width="18.28515625" style="16" customWidth="1"/>
    <col min="12806" max="12806" width="17" style="16" customWidth="1"/>
    <col min="12807" max="12807" width="20.140625" style="16" customWidth="1"/>
    <col min="12808" max="13056" width="9.140625" style="16"/>
    <col min="13057" max="13057" width="0" style="16" hidden="1" customWidth="1"/>
    <col min="13058" max="13058" width="15.140625" style="16" customWidth="1"/>
    <col min="13059" max="13059" width="21.7109375" style="16" customWidth="1"/>
    <col min="13060" max="13060" width="41.7109375" style="16" customWidth="1"/>
    <col min="13061" max="13061" width="18.28515625" style="16" customWidth="1"/>
    <col min="13062" max="13062" width="17" style="16" customWidth="1"/>
    <col min="13063" max="13063" width="20.140625" style="16" customWidth="1"/>
    <col min="13064" max="13312" width="9.140625" style="16"/>
    <col min="13313" max="13313" width="0" style="16" hidden="1" customWidth="1"/>
    <col min="13314" max="13314" width="15.140625" style="16" customWidth="1"/>
    <col min="13315" max="13315" width="21.7109375" style="16" customWidth="1"/>
    <col min="13316" max="13316" width="41.7109375" style="16" customWidth="1"/>
    <col min="13317" max="13317" width="18.28515625" style="16" customWidth="1"/>
    <col min="13318" max="13318" width="17" style="16" customWidth="1"/>
    <col min="13319" max="13319" width="20.140625" style="16" customWidth="1"/>
    <col min="13320" max="13568" width="9.140625" style="16"/>
    <col min="13569" max="13569" width="0" style="16" hidden="1" customWidth="1"/>
    <col min="13570" max="13570" width="15.140625" style="16" customWidth="1"/>
    <col min="13571" max="13571" width="21.7109375" style="16" customWidth="1"/>
    <col min="13572" max="13572" width="41.7109375" style="16" customWidth="1"/>
    <col min="13573" max="13573" width="18.28515625" style="16" customWidth="1"/>
    <col min="13574" max="13574" width="17" style="16" customWidth="1"/>
    <col min="13575" max="13575" width="20.140625" style="16" customWidth="1"/>
    <col min="13576" max="13824" width="9.140625" style="16"/>
    <col min="13825" max="13825" width="0" style="16" hidden="1" customWidth="1"/>
    <col min="13826" max="13826" width="15.140625" style="16" customWidth="1"/>
    <col min="13827" max="13827" width="21.7109375" style="16" customWidth="1"/>
    <col min="13828" max="13828" width="41.7109375" style="16" customWidth="1"/>
    <col min="13829" max="13829" width="18.28515625" style="16" customWidth="1"/>
    <col min="13830" max="13830" width="17" style="16" customWidth="1"/>
    <col min="13831" max="13831" width="20.140625" style="16" customWidth="1"/>
    <col min="13832" max="14080" width="9.140625" style="16"/>
    <col min="14081" max="14081" width="0" style="16" hidden="1" customWidth="1"/>
    <col min="14082" max="14082" width="15.140625" style="16" customWidth="1"/>
    <col min="14083" max="14083" width="21.7109375" style="16" customWidth="1"/>
    <col min="14084" max="14084" width="41.7109375" style="16" customWidth="1"/>
    <col min="14085" max="14085" width="18.28515625" style="16" customWidth="1"/>
    <col min="14086" max="14086" width="17" style="16" customWidth="1"/>
    <col min="14087" max="14087" width="20.140625" style="16" customWidth="1"/>
    <col min="14088" max="14336" width="9.140625" style="16"/>
    <col min="14337" max="14337" width="0" style="16" hidden="1" customWidth="1"/>
    <col min="14338" max="14338" width="15.140625" style="16" customWidth="1"/>
    <col min="14339" max="14339" width="21.7109375" style="16" customWidth="1"/>
    <col min="14340" max="14340" width="41.7109375" style="16" customWidth="1"/>
    <col min="14341" max="14341" width="18.28515625" style="16" customWidth="1"/>
    <col min="14342" max="14342" width="17" style="16" customWidth="1"/>
    <col min="14343" max="14343" width="20.140625" style="16" customWidth="1"/>
    <col min="14344" max="14592" width="9.140625" style="16"/>
    <col min="14593" max="14593" width="0" style="16" hidden="1" customWidth="1"/>
    <col min="14594" max="14594" width="15.140625" style="16" customWidth="1"/>
    <col min="14595" max="14595" width="21.7109375" style="16" customWidth="1"/>
    <col min="14596" max="14596" width="41.7109375" style="16" customWidth="1"/>
    <col min="14597" max="14597" width="18.28515625" style="16" customWidth="1"/>
    <col min="14598" max="14598" width="17" style="16" customWidth="1"/>
    <col min="14599" max="14599" width="20.140625" style="16" customWidth="1"/>
    <col min="14600" max="14848" width="9.140625" style="16"/>
    <col min="14849" max="14849" width="0" style="16" hidden="1" customWidth="1"/>
    <col min="14850" max="14850" width="15.140625" style="16" customWidth="1"/>
    <col min="14851" max="14851" width="21.7109375" style="16" customWidth="1"/>
    <col min="14852" max="14852" width="41.7109375" style="16" customWidth="1"/>
    <col min="14853" max="14853" width="18.28515625" style="16" customWidth="1"/>
    <col min="14854" max="14854" width="17" style="16" customWidth="1"/>
    <col min="14855" max="14855" width="20.140625" style="16" customWidth="1"/>
    <col min="14856" max="15104" width="9.140625" style="16"/>
    <col min="15105" max="15105" width="0" style="16" hidden="1" customWidth="1"/>
    <col min="15106" max="15106" width="15.140625" style="16" customWidth="1"/>
    <col min="15107" max="15107" width="21.7109375" style="16" customWidth="1"/>
    <col min="15108" max="15108" width="41.7109375" style="16" customWidth="1"/>
    <col min="15109" max="15109" width="18.28515625" style="16" customWidth="1"/>
    <col min="15110" max="15110" width="17" style="16" customWidth="1"/>
    <col min="15111" max="15111" width="20.140625" style="16" customWidth="1"/>
    <col min="15112" max="15360" width="9.140625" style="16"/>
    <col min="15361" max="15361" width="0" style="16" hidden="1" customWidth="1"/>
    <col min="15362" max="15362" width="15.140625" style="16" customWidth="1"/>
    <col min="15363" max="15363" width="21.7109375" style="16" customWidth="1"/>
    <col min="15364" max="15364" width="41.7109375" style="16" customWidth="1"/>
    <col min="15365" max="15365" width="18.28515625" style="16" customWidth="1"/>
    <col min="15366" max="15366" width="17" style="16" customWidth="1"/>
    <col min="15367" max="15367" width="20.140625" style="16" customWidth="1"/>
    <col min="15368" max="15616" width="9.140625" style="16"/>
    <col min="15617" max="15617" width="0" style="16" hidden="1" customWidth="1"/>
    <col min="15618" max="15618" width="15.140625" style="16" customWidth="1"/>
    <col min="15619" max="15619" width="21.7109375" style="16" customWidth="1"/>
    <col min="15620" max="15620" width="41.7109375" style="16" customWidth="1"/>
    <col min="15621" max="15621" width="18.28515625" style="16" customWidth="1"/>
    <col min="15622" max="15622" width="17" style="16" customWidth="1"/>
    <col min="15623" max="15623" width="20.140625" style="16" customWidth="1"/>
    <col min="15624" max="15872" width="9.140625" style="16"/>
    <col min="15873" max="15873" width="0" style="16" hidden="1" customWidth="1"/>
    <col min="15874" max="15874" width="15.140625" style="16" customWidth="1"/>
    <col min="15875" max="15875" width="21.7109375" style="16" customWidth="1"/>
    <col min="15876" max="15876" width="41.7109375" style="16" customWidth="1"/>
    <col min="15877" max="15877" width="18.28515625" style="16" customWidth="1"/>
    <col min="15878" max="15878" width="17" style="16" customWidth="1"/>
    <col min="15879" max="15879" width="20.140625" style="16" customWidth="1"/>
    <col min="15880" max="16128" width="9.140625" style="16"/>
    <col min="16129" max="16129" width="0" style="16" hidden="1" customWidth="1"/>
    <col min="16130" max="16130" width="15.140625" style="16" customWidth="1"/>
    <col min="16131" max="16131" width="21.7109375" style="16" customWidth="1"/>
    <col min="16132" max="16132" width="41.7109375" style="16" customWidth="1"/>
    <col min="16133" max="16133" width="18.28515625" style="16" customWidth="1"/>
    <col min="16134" max="16134" width="17" style="16" customWidth="1"/>
    <col min="16135" max="16135" width="20.140625" style="16" customWidth="1"/>
    <col min="16136" max="16384" width="9.140625" style="16"/>
  </cols>
  <sheetData>
    <row r="1" spans="1:9" s="1" customFormat="1" ht="23.25">
      <c r="D1" s="165"/>
      <c r="E1" s="165"/>
      <c r="F1" s="166" t="s">
        <v>72</v>
      </c>
      <c r="G1" s="2"/>
      <c r="H1" s="2"/>
      <c r="I1" s="2"/>
    </row>
    <row r="2" spans="1:9" s="1" customFormat="1" ht="18">
      <c r="A2" s="75" t="s">
        <v>0</v>
      </c>
      <c r="B2" s="75"/>
      <c r="C2" s="75"/>
      <c r="D2" s="75"/>
      <c r="E2" s="75"/>
      <c r="F2" s="75"/>
      <c r="G2" s="75"/>
      <c r="H2" s="75"/>
      <c r="I2" s="75"/>
    </row>
    <row r="3" spans="1:9" s="1" customFormat="1" ht="18">
      <c r="A3" s="75" t="s">
        <v>1</v>
      </c>
      <c r="B3" s="75"/>
      <c r="C3" s="75"/>
      <c r="D3" s="75"/>
      <c r="E3" s="75"/>
      <c r="F3" s="75"/>
      <c r="G3" s="75"/>
      <c r="H3" s="75"/>
      <c r="I3" s="75"/>
    </row>
    <row r="4" spans="1:9" s="1" customFormat="1" ht="18">
      <c r="A4" s="75" t="s">
        <v>73</v>
      </c>
      <c r="B4" s="75"/>
      <c r="C4" s="75"/>
      <c r="D4" s="75"/>
      <c r="E4" s="75"/>
      <c r="F4" s="75"/>
      <c r="G4" s="75"/>
      <c r="H4" s="75"/>
      <c r="I4" s="75"/>
    </row>
    <row r="5" spans="1:9" s="1" customFormat="1" ht="16.5" thickBot="1">
      <c r="A5" s="126"/>
      <c r="B5" s="127"/>
      <c r="D5" s="128" t="s">
        <v>74</v>
      </c>
      <c r="E5" s="71"/>
      <c r="F5" s="123"/>
    </row>
    <row r="6" spans="1:9" s="1" customFormat="1" ht="16.5">
      <c r="A6" s="129"/>
      <c r="B6" s="42"/>
      <c r="C6" s="130"/>
      <c r="D6" s="131" t="s">
        <v>2</v>
      </c>
      <c r="E6" s="132"/>
      <c r="F6" s="132"/>
      <c r="G6" s="133" t="s">
        <v>13</v>
      </c>
      <c r="H6" s="133"/>
      <c r="I6" s="134"/>
    </row>
    <row r="7" spans="1:9" s="1" customFormat="1" ht="16.5">
      <c r="A7" s="129"/>
      <c r="B7" s="42"/>
      <c r="C7" s="130"/>
      <c r="D7" s="135"/>
      <c r="E7" s="136"/>
      <c r="F7" s="33"/>
      <c r="G7" s="137" t="s">
        <v>3</v>
      </c>
      <c r="H7" s="135"/>
      <c r="I7" s="138">
        <v>1675059.83</v>
      </c>
    </row>
    <row r="8" spans="1:9" s="1" customFormat="1" ht="16.5">
      <c r="A8" s="129"/>
      <c r="B8" s="42"/>
      <c r="C8" s="130"/>
      <c r="D8" s="139" t="s">
        <v>4</v>
      </c>
      <c r="E8" s="33" t="s">
        <v>5</v>
      </c>
      <c r="F8" s="33" t="s">
        <v>6</v>
      </c>
      <c r="G8" s="140" t="s">
        <v>75</v>
      </c>
      <c r="H8" s="141" t="s">
        <v>23</v>
      </c>
      <c r="I8" s="142" t="s">
        <v>24</v>
      </c>
    </row>
    <row r="9" spans="1:9" s="4" customFormat="1" ht="16.5">
      <c r="A9" s="143"/>
      <c r="B9" s="42"/>
      <c r="C9" s="139"/>
      <c r="D9" s="144">
        <v>44531</v>
      </c>
      <c r="E9" s="145"/>
      <c r="F9" s="145" t="s">
        <v>19</v>
      </c>
      <c r="G9" s="140"/>
      <c r="H9" s="33"/>
      <c r="I9" s="146">
        <v>1675059.83</v>
      </c>
    </row>
    <row r="10" spans="1:9" s="4" customFormat="1" ht="16.5">
      <c r="A10" s="147"/>
      <c r="B10" s="39"/>
      <c r="C10" s="148"/>
      <c r="D10" s="7">
        <v>44531</v>
      </c>
      <c r="E10" s="21">
        <v>3642</v>
      </c>
      <c r="F10" s="8" t="s">
        <v>76</v>
      </c>
      <c r="G10" s="8">
        <v>711.49</v>
      </c>
      <c r="H10" s="149"/>
      <c r="I10" s="146">
        <f>(I9+G10-H10)</f>
        <v>1675771.32</v>
      </c>
    </row>
    <row r="11" spans="1:9" s="4" customFormat="1" ht="16.5">
      <c r="A11" s="147"/>
      <c r="B11" s="39"/>
      <c r="C11" s="148"/>
      <c r="D11" s="7">
        <v>44532</v>
      </c>
      <c r="E11" s="21">
        <v>3673</v>
      </c>
      <c r="F11" s="8" t="s">
        <v>77</v>
      </c>
      <c r="G11" s="23">
        <v>6736.57</v>
      </c>
      <c r="H11" s="149"/>
      <c r="I11" s="146">
        <f>(I10+G11-H11)</f>
        <v>1682507.8900000001</v>
      </c>
    </row>
    <row r="12" spans="1:9" s="11" customFormat="1" ht="16.5">
      <c r="A12" s="147"/>
      <c r="B12" s="39"/>
      <c r="C12" s="148"/>
      <c r="D12" s="7">
        <v>44533</v>
      </c>
      <c r="E12" s="21">
        <v>3674</v>
      </c>
      <c r="F12" s="8" t="s">
        <v>78</v>
      </c>
      <c r="G12" s="23">
        <v>10694.25</v>
      </c>
      <c r="H12" s="149"/>
      <c r="I12" s="146">
        <f t="shared" ref="I12:I15" si="0">(I11+G12-H12)</f>
        <v>1693202.1400000001</v>
      </c>
    </row>
    <row r="13" spans="1:9" s="12" customFormat="1" ht="16.5">
      <c r="A13" s="147"/>
      <c r="B13" s="39"/>
      <c r="C13" s="148"/>
      <c r="D13" s="7">
        <v>44533</v>
      </c>
      <c r="E13" s="21">
        <v>3675</v>
      </c>
      <c r="F13" s="8" t="s">
        <v>78</v>
      </c>
      <c r="G13" s="23">
        <v>40633.300000000003</v>
      </c>
      <c r="H13" s="149"/>
      <c r="I13" s="146">
        <f t="shared" si="0"/>
        <v>1733835.4400000002</v>
      </c>
    </row>
    <row r="14" spans="1:9" s="12" customFormat="1" ht="16.5">
      <c r="A14" s="147"/>
      <c r="B14" s="39"/>
      <c r="C14" s="150"/>
      <c r="D14" s="7">
        <v>44536</v>
      </c>
      <c r="E14" s="21">
        <v>3676</v>
      </c>
      <c r="F14" s="8" t="s">
        <v>79</v>
      </c>
      <c r="G14" s="23">
        <v>10504.23</v>
      </c>
      <c r="H14" s="151"/>
      <c r="I14" s="146">
        <f t="shared" si="0"/>
        <v>1744339.6700000002</v>
      </c>
    </row>
    <row r="15" spans="1:9" s="12" customFormat="1" ht="16.5">
      <c r="A15" s="147"/>
      <c r="B15" s="39"/>
      <c r="C15" s="148"/>
      <c r="D15" s="7">
        <v>44536</v>
      </c>
      <c r="E15" s="21">
        <v>3677</v>
      </c>
      <c r="F15" s="8" t="s">
        <v>80</v>
      </c>
      <c r="G15" s="8">
        <v>364.33</v>
      </c>
      <c r="H15" s="151"/>
      <c r="I15" s="146">
        <f t="shared" si="0"/>
        <v>1744704.0000000002</v>
      </c>
    </row>
    <row r="16" spans="1:9" s="12" customFormat="1" ht="16.5">
      <c r="A16" s="147"/>
      <c r="B16" s="39"/>
      <c r="C16" s="148"/>
      <c r="D16" s="7">
        <v>44537</v>
      </c>
      <c r="E16" s="21">
        <v>3678</v>
      </c>
      <c r="F16" s="8" t="s">
        <v>81</v>
      </c>
      <c r="G16" s="23">
        <v>1794.5</v>
      </c>
      <c r="H16" s="151"/>
      <c r="I16" s="146">
        <f>(I15+G16-H16)</f>
        <v>1746498.5000000002</v>
      </c>
    </row>
    <row r="17" spans="1:9" s="12" customFormat="1" ht="16.5">
      <c r="A17" s="147"/>
      <c r="B17" s="39"/>
      <c r="C17" s="148"/>
      <c r="D17" s="7">
        <v>44538</v>
      </c>
      <c r="E17" s="21">
        <v>3679</v>
      </c>
      <c r="F17" s="8" t="s">
        <v>82</v>
      </c>
      <c r="G17" s="23">
        <v>4416.7</v>
      </c>
      <c r="H17" s="152"/>
      <c r="I17" s="146">
        <f>(I16+G17-H17)</f>
        <v>1750915.2000000002</v>
      </c>
    </row>
    <row r="18" spans="1:9" s="12" customFormat="1" ht="16.5">
      <c r="A18" s="147"/>
      <c r="B18" s="39"/>
      <c r="C18" s="148"/>
      <c r="D18" s="7">
        <v>44539</v>
      </c>
      <c r="E18" s="21">
        <v>3680</v>
      </c>
      <c r="F18" s="8" t="s">
        <v>83</v>
      </c>
      <c r="G18" s="23">
        <v>2500</v>
      </c>
      <c r="H18" s="152"/>
      <c r="I18" s="146">
        <f t="shared" ref="I18" si="1">(I17+G18-H18)</f>
        <v>1753415.2000000002</v>
      </c>
    </row>
    <row r="19" spans="1:9" s="12" customFormat="1" ht="16.5">
      <c r="A19" s="147"/>
      <c r="B19" s="39"/>
      <c r="C19" s="148"/>
      <c r="D19" s="7">
        <v>44539</v>
      </c>
      <c r="E19" s="21">
        <v>3681</v>
      </c>
      <c r="F19" s="8" t="s">
        <v>84</v>
      </c>
      <c r="G19" s="23">
        <v>15304.29</v>
      </c>
      <c r="H19" s="151"/>
      <c r="I19" s="146">
        <f>(I18+G19-H19)</f>
        <v>1768719.4900000002</v>
      </c>
    </row>
    <row r="20" spans="1:9" s="12" customFormat="1" ht="16.5">
      <c r="A20" s="147"/>
      <c r="B20" s="39"/>
      <c r="C20" s="153"/>
      <c r="D20" s="7">
        <v>44543</v>
      </c>
      <c r="E20" s="21">
        <v>3682</v>
      </c>
      <c r="F20" s="8" t="s">
        <v>85</v>
      </c>
      <c r="G20" s="23">
        <v>3416.26</v>
      </c>
      <c r="H20" s="154"/>
      <c r="I20" s="146">
        <f>(I19+G20-H20)</f>
        <v>1772135.7500000002</v>
      </c>
    </row>
    <row r="21" spans="1:9" s="12" customFormat="1" ht="16.5">
      <c r="A21" s="147"/>
      <c r="B21" s="39"/>
      <c r="C21" s="148"/>
      <c r="D21" s="7">
        <v>44543</v>
      </c>
      <c r="E21" s="21">
        <v>3683</v>
      </c>
      <c r="F21" s="8" t="s">
        <v>86</v>
      </c>
      <c r="G21" s="8">
        <v>224.36</v>
      </c>
      <c r="H21" s="151"/>
      <c r="I21" s="146">
        <f t="shared" ref="I21:I43" si="2">(I20+G21-H21)</f>
        <v>1772360.1100000003</v>
      </c>
    </row>
    <row r="22" spans="1:9" s="12" customFormat="1" ht="16.5">
      <c r="A22" s="147"/>
      <c r="B22" s="39"/>
      <c r="C22" s="148"/>
      <c r="D22" s="7">
        <v>44543</v>
      </c>
      <c r="E22" s="21">
        <v>3684</v>
      </c>
      <c r="F22" s="8" t="s">
        <v>85</v>
      </c>
      <c r="G22" s="23">
        <v>17082.29</v>
      </c>
      <c r="H22" s="151"/>
      <c r="I22" s="146">
        <f t="shared" si="2"/>
        <v>1789442.4000000004</v>
      </c>
    </row>
    <row r="23" spans="1:9" s="12" customFormat="1" ht="16.5">
      <c r="A23" s="147"/>
      <c r="B23" s="39"/>
      <c r="C23" s="148"/>
      <c r="D23" s="7">
        <v>44544</v>
      </c>
      <c r="E23" s="21">
        <v>3685</v>
      </c>
      <c r="F23" s="8" t="s">
        <v>87</v>
      </c>
      <c r="G23" s="8">
        <v>863.3</v>
      </c>
      <c r="H23" s="151"/>
      <c r="I23" s="146">
        <f t="shared" si="2"/>
        <v>1790305.7000000004</v>
      </c>
    </row>
    <row r="24" spans="1:9" s="12" customFormat="1" ht="16.5">
      <c r="A24" s="147"/>
      <c r="B24" s="39"/>
      <c r="C24" s="148"/>
      <c r="D24" s="7">
        <v>44545</v>
      </c>
      <c r="E24" s="21">
        <v>3686</v>
      </c>
      <c r="F24" s="8" t="s">
        <v>88</v>
      </c>
      <c r="G24" s="23">
        <v>2245.84</v>
      </c>
      <c r="H24" s="151"/>
      <c r="I24" s="146">
        <f t="shared" si="2"/>
        <v>1792551.5400000005</v>
      </c>
    </row>
    <row r="25" spans="1:9" s="12" customFormat="1" ht="16.5">
      <c r="A25" s="147"/>
      <c r="B25" s="39"/>
      <c r="C25" s="148"/>
      <c r="D25" s="7">
        <v>44546</v>
      </c>
      <c r="E25" s="21">
        <v>10546</v>
      </c>
      <c r="F25" s="8" t="s">
        <v>89</v>
      </c>
      <c r="G25" s="23"/>
      <c r="H25" s="154">
        <v>51823.68</v>
      </c>
      <c r="I25" s="146">
        <f t="shared" si="2"/>
        <v>1740727.8600000006</v>
      </c>
    </row>
    <row r="26" spans="1:9" s="12" customFormat="1" ht="16.5">
      <c r="A26" s="147"/>
      <c r="B26" s="39"/>
      <c r="C26" s="148"/>
      <c r="D26" s="7">
        <v>44547</v>
      </c>
      <c r="E26" s="21">
        <v>3687</v>
      </c>
      <c r="F26" s="8" t="s">
        <v>90</v>
      </c>
      <c r="G26" s="23">
        <v>29692.63</v>
      </c>
      <c r="H26" s="151"/>
      <c r="I26" s="146">
        <f t="shared" si="2"/>
        <v>1770420.4900000005</v>
      </c>
    </row>
    <row r="27" spans="1:9" s="12" customFormat="1" ht="16.5">
      <c r="A27" s="147"/>
      <c r="B27" s="39"/>
      <c r="C27" s="148"/>
      <c r="D27" s="7">
        <v>44545</v>
      </c>
      <c r="E27" s="21">
        <v>3688</v>
      </c>
      <c r="F27" s="8" t="s">
        <v>91</v>
      </c>
      <c r="G27" s="23">
        <v>10257.75</v>
      </c>
      <c r="H27" s="151"/>
      <c r="I27" s="146">
        <f t="shared" si="2"/>
        <v>1780678.2400000005</v>
      </c>
    </row>
    <row r="28" spans="1:9" s="12" customFormat="1" ht="16.5">
      <c r="A28" s="147"/>
      <c r="B28" s="39"/>
      <c r="C28" s="148"/>
      <c r="D28" s="7">
        <v>44547</v>
      </c>
      <c r="E28" s="21">
        <v>3689</v>
      </c>
      <c r="F28" s="8" t="s">
        <v>92</v>
      </c>
      <c r="G28" s="23">
        <v>4018.81</v>
      </c>
      <c r="H28" s="151"/>
      <c r="I28" s="146">
        <f t="shared" si="2"/>
        <v>1784697.0500000005</v>
      </c>
    </row>
    <row r="29" spans="1:9" s="12" customFormat="1" ht="16.5">
      <c r="A29" s="147"/>
      <c r="B29" s="155"/>
      <c r="C29" s="148"/>
      <c r="D29" s="7">
        <v>44547</v>
      </c>
      <c r="E29" s="21">
        <v>3690</v>
      </c>
      <c r="F29" s="8" t="s">
        <v>93</v>
      </c>
      <c r="G29" s="23">
        <v>4708.6099999999997</v>
      </c>
      <c r="H29" s="151"/>
      <c r="I29" s="146">
        <f t="shared" si="2"/>
        <v>1789405.6600000006</v>
      </c>
    </row>
    <row r="30" spans="1:9" s="12" customFormat="1" ht="16.5">
      <c r="A30" s="147"/>
      <c r="B30" s="39"/>
      <c r="C30" s="148"/>
      <c r="D30" s="7">
        <v>44550</v>
      </c>
      <c r="E30" s="21">
        <v>3691</v>
      </c>
      <c r="F30" s="8" t="s">
        <v>92</v>
      </c>
      <c r="G30" s="8">
        <v>601.91999999999996</v>
      </c>
      <c r="H30" s="151"/>
      <c r="I30" s="146">
        <f t="shared" si="2"/>
        <v>1790007.5800000005</v>
      </c>
    </row>
    <row r="31" spans="1:9" s="12" customFormat="1" ht="16.5">
      <c r="A31" s="147"/>
      <c r="B31" s="39"/>
      <c r="C31" s="148"/>
      <c r="D31" s="7">
        <v>44550</v>
      </c>
      <c r="E31" s="21">
        <v>3692</v>
      </c>
      <c r="F31" s="8" t="s">
        <v>94</v>
      </c>
      <c r="G31" s="23">
        <v>22989.32</v>
      </c>
      <c r="H31" s="151"/>
      <c r="I31" s="146">
        <f t="shared" si="2"/>
        <v>1812996.9000000006</v>
      </c>
    </row>
    <row r="32" spans="1:9" s="12" customFormat="1" ht="16.5">
      <c r="A32" s="147"/>
      <c r="B32" s="39"/>
      <c r="C32" s="148"/>
      <c r="D32" s="7">
        <v>44551</v>
      </c>
      <c r="E32" s="21">
        <v>3693</v>
      </c>
      <c r="F32" s="8" t="s">
        <v>94</v>
      </c>
      <c r="G32" s="23">
        <v>1013.65</v>
      </c>
      <c r="H32" s="151"/>
      <c r="I32" s="146">
        <f t="shared" si="2"/>
        <v>1814010.5500000005</v>
      </c>
    </row>
    <row r="33" spans="1:9" s="12" customFormat="1" ht="16.5">
      <c r="A33" s="147"/>
      <c r="B33" s="39"/>
      <c r="C33" s="148"/>
      <c r="D33" s="7">
        <v>44552</v>
      </c>
      <c r="E33" s="21">
        <v>3694</v>
      </c>
      <c r="F33" s="8" t="s">
        <v>95</v>
      </c>
      <c r="G33" s="23">
        <v>8966.4699999999993</v>
      </c>
      <c r="H33" s="151"/>
      <c r="I33" s="146">
        <f t="shared" si="2"/>
        <v>1822977.0200000005</v>
      </c>
    </row>
    <row r="34" spans="1:9" s="12" customFormat="1" ht="16.5">
      <c r="A34" s="147"/>
      <c r="B34" s="39"/>
      <c r="C34" s="148"/>
      <c r="D34" s="7">
        <v>44552</v>
      </c>
      <c r="E34" s="21">
        <v>3695</v>
      </c>
      <c r="F34" s="8" t="s">
        <v>95</v>
      </c>
      <c r="G34" s="23">
        <v>3061.29</v>
      </c>
      <c r="H34" s="151"/>
      <c r="I34" s="146">
        <f t="shared" si="2"/>
        <v>1826038.3100000005</v>
      </c>
    </row>
    <row r="35" spans="1:9" s="12" customFormat="1" ht="16.5">
      <c r="A35" s="147"/>
      <c r="B35" s="39"/>
      <c r="C35" s="148"/>
      <c r="D35" s="7">
        <v>44554</v>
      </c>
      <c r="E35" s="21">
        <v>3696</v>
      </c>
      <c r="F35" s="8" t="s">
        <v>96</v>
      </c>
      <c r="G35" s="8">
        <v>160.44999999999999</v>
      </c>
      <c r="H35" s="151"/>
      <c r="I35" s="146">
        <f t="shared" si="2"/>
        <v>1826198.7600000005</v>
      </c>
    </row>
    <row r="36" spans="1:9" s="12" customFormat="1" ht="16.5">
      <c r="A36" s="147"/>
      <c r="B36" s="39"/>
      <c r="C36" s="148"/>
      <c r="D36" s="7">
        <v>44557</v>
      </c>
      <c r="E36" s="21">
        <v>3697</v>
      </c>
      <c r="F36" s="8" t="s">
        <v>97</v>
      </c>
      <c r="G36" s="23">
        <v>7760</v>
      </c>
      <c r="H36" s="151"/>
      <c r="I36" s="146">
        <f t="shared" si="2"/>
        <v>1833958.7600000005</v>
      </c>
    </row>
    <row r="37" spans="1:9" s="12" customFormat="1" ht="16.5">
      <c r="A37" s="147"/>
      <c r="B37" s="39"/>
      <c r="C37" s="148"/>
      <c r="D37" s="7">
        <v>44557</v>
      </c>
      <c r="E37" s="21">
        <v>3698</v>
      </c>
      <c r="F37" s="8" t="s">
        <v>98</v>
      </c>
      <c r="G37" s="23">
        <v>1090.8599999999999</v>
      </c>
      <c r="H37" s="151"/>
      <c r="I37" s="146">
        <f t="shared" si="2"/>
        <v>1835049.6200000006</v>
      </c>
    </row>
    <row r="38" spans="1:9" s="12" customFormat="1" ht="16.5">
      <c r="A38" s="147"/>
      <c r="B38" s="39"/>
      <c r="C38" s="148"/>
      <c r="D38" s="7">
        <v>44557</v>
      </c>
      <c r="E38" s="21">
        <v>3699</v>
      </c>
      <c r="F38" s="8" t="s">
        <v>96</v>
      </c>
      <c r="G38" s="8">
        <v>966.52</v>
      </c>
      <c r="H38" s="151"/>
      <c r="I38" s="146">
        <f t="shared" si="2"/>
        <v>1836016.1400000006</v>
      </c>
    </row>
    <row r="39" spans="1:9" s="12" customFormat="1" ht="16.5">
      <c r="A39" s="26"/>
      <c r="B39" s="39"/>
      <c r="C39" s="147"/>
      <c r="D39" s="7">
        <v>44559</v>
      </c>
      <c r="E39" s="21">
        <v>3700</v>
      </c>
      <c r="F39" s="8" t="s">
        <v>17</v>
      </c>
      <c r="G39" s="23">
        <v>3880</v>
      </c>
      <c r="H39" s="156"/>
      <c r="I39" s="146">
        <f t="shared" si="2"/>
        <v>1839896.1400000006</v>
      </c>
    </row>
    <row r="40" spans="1:9" s="12" customFormat="1" ht="16.5">
      <c r="A40" s="26"/>
      <c r="B40" s="39"/>
      <c r="C40" s="147"/>
      <c r="D40" s="7">
        <v>44560</v>
      </c>
      <c r="E40" s="21">
        <v>3701</v>
      </c>
      <c r="F40" s="8" t="s">
        <v>17</v>
      </c>
      <c r="G40" s="23">
        <v>3395</v>
      </c>
      <c r="H40" s="156"/>
      <c r="I40" s="146">
        <f t="shared" si="2"/>
        <v>1843291.1400000006</v>
      </c>
    </row>
    <row r="41" spans="1:9" s="12" customFormat="1" ht="16.5">
      <c r="A41" s="26"/>
      <c r="B41" s="39"/>
      <c r="C41" s="147"/>
      <c r="D41" s="7">
        <v>44560</v>
      </c>
      <c r="E41" s="21">
        <v>3702</v>
      </c>
      <c r="F41" s="8" t="s">
        <v>17</v>
      </c>
      <c r="G41" s="35">
        <v>4538.59</v>
      </c>
      <c r="H41" s="156"/>
      <c r="I41" s="146">
        <f t="shared" si="2"/>
        <v>1847829.7300000007</v>
      </c>
    </row>
    <row r="42" spans="1:9" s="12" customFormat="1" ht="16.5">
      <c r="A42" s="26"/>
      <c r="B42" s="39"/>
      <c r="C42" s="147"/>
      <c r="D42" s="157">
        <v>44560</v>
      </c>
      <c r="E42" s="158">
        <v>10547</v>
      </c>
      <c r="F42" s="8" t="s">
        <v>99</v>
      </c>
      <c r="G42" s="23"/>
      <c r="H42" s="156">
        <v>127215</v>
      </c>
      <c r="I42" s="146">
        <f t="shared" si="2"/>
        <v>1720614.7300000007</v>
      </c>
    </row>
    <row r="43" spans="1:9" s="12" customFormat="1" ht="16.5">
      <c r="A43" s="26"/>
      <c r="B43" s="39"/>
      <c r="C43" s="147"/>
      <c r="D43" s="157">
        <v>44560</v>
      </c>
      <c r="E43" s="159"/>
      <c r="F43" s="8" t="s">
        <v>100</v>
      </c>
      <c r="G43" s="23"/>
      <c r="H43" s="156">
        <v>443.56</v>
      </c>
      <c r="I43" s="146">
        <f t="shared" si="2"/>
        <v>1720171.1700000006</v>
      </c>
    </row>
    <row r="44" spans="1:9" s="12" customFormat="1" ht="16.5">
      <c r="A44" s="26"/>
      <c r="B44" s="39"/>
      <c r="C44" s="147"/>
      <c r="D44" s="7"/>
      <c r="E44" s="21"/>
      <c r="F44" s="149"/>
      <c r="G44" s="23"/>
      <c r="H44" s="23"/>
      <c r="I44" s="106"/>
    </row>
    <row r="45" spans="1:9" s="12" customFormat="1" ht="16.5">
      <c r="A45" s="147"/>
      <c r="B45" s="147"/>
      <c r="C45" s="147"/>
      <c r="D45" s="160"/>
      <c r="E45" s="161"/>
      <c r="F45" s="162"/>
      <c r="G45" s="163"/>
      <c r="H45" s="163"/>
      <c r="I45" s="164"/>
    </row>
    <row r="46" spans="1:9" s="12" customFormat="1" ht="16.5">
      <c r="A46" s="16"/>
      <c r="B46" s="16"/>
      <c r="C46" s="16"/>
      <c r="D46" s="82" t="s">
        <v>101</v>
      </c>
      <c r="E46" s="82"/>
      <c r="F46" s="16"/>
      <c r="G46" s="82" t="s">
        <v>102</v>
      </c>
      <c r="H46" s="82"/>
      <c r="I46" s="16"/>
    </row>
    <row r="47" spans="1:9" s="12" customFormat="1" ht="16.5">
      <c r="A47" s="16"/>
      <c r="B47" s="16"/>
      <c r="C47" s="16"/>
      <c r="D47" s="83" t="s">
        <v>11</v>
      </c>
      <c r="E47" s="83"/>
      <c r="F47" s="16"/>
      <c r="G47" s="83" t="s">
        <v>12</v>
      </c>
      <c r="H47" s="83"/>
      <c r="I47" s="16"/>
    </row>
    <row r="48" spans="1:9" s="12" customFormat="1" ht="16.5">
      <c r="A48" s="16"/>
      <c r="B48" s="16"/>
      <c r="C48" s="16"/>
      <c r="D48" s="80" t="s">
        <v>25</v>
      </c>
      <c r="E48" s="80"/>
      <c r="F48" s="16"/>
      <c r="G48" s="80" t="s">
        <v>26</v>
      </c>
      <c r="H48" s="80"/>
      <c r="I48" s="16"/>
    </row>
    <row r="49" s="12" customFormat="1" ht="16.5"/>
    <row r="50" s="12" customFormat="1" ht="16.5"/>
    <row r="51" s="12" customFormat="1" ht="16.5"/>
    <row r="52" s="12" customFormat="1" ht="16.5"/>
    <row r="53" s="12" customFormat="1" ht="16.5"/>
    <row r="54" s="12" customFormat="1" ht="16.5"/>
    <row r="55" s="12" customFormat="1" ht="16.5"/>
    <row r="56" s="12" customFormat="1" ht="16.5"/>
    <row r="57" s="12" customFormat="1" ht="16.5"/>
    <row r="58" s="12" customFormat="1" ht="16.5"/>
    <row r="59" s="12" customFormat="1" ht="16.5"/>
    <row r="60" s="12" customFormat="1" ht="16.5"/>
    <row r="61" s="12" customFormat="1" ht="16.5"/>
    <row r="62" s="12" customFormat="1" ht="16.5"/>
    <row r="63" s="12" customFormat="1" ht="16.5"/>
    <row r="64" s="12" customFormat="1" ht="16.5"/>
    <row r="65" s="12" customFormat="1" ht="16.5"/>
    <row r="66" s="12" customFormat="1" ht="16.5"/>
    <row r="67" s="12" customFormat="1" ht="16.5"/>
    <row r="68" s="12" customFormat="1" ht="16.5"/>
    <row r="69" s="12" customFormat="1" ht="16.5"/>
    <row r="70" s="12" customFormat="1" ht="16.5"/>
    <row r="71" s="12" customFormat="1" ht="16.5"/>
    <row r="72" s="12" customFormat="1" ht="16.5"/>
    <row r="73" s="12" customFormat="1" ht="16.5"/>
    <row r="74" s="12" customFormat="1" ht="16.5"/>
    <row r="75" s="12" customFormat="1" ht="16.5"/>
    <row r="76" s="12" customFormat="1" ht="16.5"/>
    <row r="77" s="12" customFormat="1" ht="16.5"/>
    <row r="78" s="12" customFormat="1" ht="16.5"/>
    <row r="79" s="12" customFormat="1" ht="16.5"/>
    <row r="80" s="12" customFormat="1" ht="16.5"/>
    <row r="81" spans="1:3" s="12" customFormat="1" ht="16.5"/>
    <row r="82" spans="1:3" s="12" customFormat="1" ht="16.5"/>
    <row r="83" spans="1:3" s="12" customFormat="1" ht="16.5" customHeight="1"/>
    <row r="84" spans="1:3" s="12" customFormat="1" ht="16.5">
      <c r="A84" s="15"/>
    </row>
    <row r="85" spans="1:3">
      <c r="C85" s="16"/>
    </row>
    <row r="86" spans="1:3">
      <c r="C86" s="16"/>
    </row>
    <row r="87" spans="1:3">
      <c r="C87" s="16"/>
    </row>
    <row r="88" spans="1:3">
      <c r="C88" s="16"/>
    </row>
    <row r="89" spans="1:3">
      <c r="C89" s="16"/>
    </row>
    <row r="90" spans="1:3">
      <c r="C90" s="16"/>
    </row>
    <row r="91" spans="1:3">
      <c r="C91" s="16"/>
    </row>
    <row r="92" spans="1:3">
      <c r="C92" s="16"/>
    </row>
  </sheetData>
  <mergeCells count="14">
    <mergeCell ref="D46:E46"/>
    <mergeCell ref="G46:H46"/>
    <mergeCell ref="D47:E47"/>
    <mergeCell ref="G47:H47"/>
    <mergeCell ref="D48:E48"/>
    <mergeCell ref="G48:H48"/>
    <mergeCell ref="A2:I2"/>
    <mergeCell ref="A3:I3"/>
    <mergeCell ref="A4:I4"/>
    <mergeCell ref="A6:A8"/>
    <mergeCell ref="D6:F6"/>
    <mergeCell ref="G6:I6"/>
    <mergeCell ref="D7:E7"/>
    <mergeCell ref="G7:H7"/>
  </mergeCells>
  <printOptions verticalCentered="1"/>
  <pageMargins left="0" right="0" top="0" bottom="0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B16" workbookViewId="0">
      <selection activeCell="I6" sqref="I6"/>
    </sheetView>
  </sheetViews>
  <sheetFormatPr baseColWidth="10" defaultColWidth="9.140625" defaultRowHeight="15"/>
  <cols>
    <col min="1" max="1" width="10.42578125" style="16" hidden="1" customWidth="1"/>
    <col min="2" max="2" width="15.140625" style="16" customWidth="1"/>
    <col min="3" max="3" width="21.7109375" style="22" customWidth="1"/>
    <col min="4" max="4" width="39" style="16" customWidth="1"/>
    <col min="5" max="5" width="18.28515625" style="16" customWidth="1"/>
    <col min="6" max="6" width="17" style="16" customWidth="1"/>
    <col min="7" max="7" width="20.140625" style="16" customWidth="1"/>
    <col min="8" max="8" width="9.140625" style="16"/>
    <col min="9" max="9" width="13.7109375" style="16" customWidth="1"/>
    <col min="10" max="256" width="9.140625" style="16"/>
    <col min="257" max="257" width="0" style="16" hidden="1" customWidth="1"/>
    <col min="258" max="258" width="15.140625" style="16" customWidth="1"/>
    <col min="259" max="259" width="21.7109375" style="16" customWidth="1"/>
    <col min="260" max="260" width="41.7109375" style="16" customWidth="1"/>
    <col min="261" max="261" width="18.28515625" style="16" customWidth="1"/>
    <col min="262" max="262" width="17" style="16" customWidth="1"/>
    <col min="263" max="263" width="20.140625" style="16" customWidth="1"/>
    <col min="264" max="512" width="9.140625" style="16"/>
    <col min="513" max="513" width="0" style="16" hidden="1" customWidth="1"/>
    <col min="514" max="514" width="15.140625" style="16" customWidth="1"/>
    <col min="515" max="515" width="21.7109375" style="16" customWidth="1"/>
    <col min="516" max="516" width="41.7109375" style="16" customWidth="1"/>
    <col min="517" max="517" width="18.28515625" style="16" customWidth="1"/>
    <col min="518" max="518" width="17" style="16" customWidth="1"/>
    <col min="519" max="519" width="20.140625" style="16" customWidth="1"/>
    <col min="520" max="768" width="9.140625" style="16"/>
    <col min="769" max="769" width="0" style="16" hidden="1" customWidth="1"/>
    <col min="770" max="770" width="15.140625" style="16" customWidth="1"/>
    <col min="771" max="771" width="21.7109375" style="16" customWidth="1"/>
    <col min="772" max="772" width="41.7109375" style="16" customWidth="1"/>
    <col min="773" max="773" width="18.28515625" style="16" customWidth="1"/>
    <col min="774" max="774" width="17" style="16" customWidth="1"/>
    <col min="775" max="775" width="20.140625" style="16" customWidth="1"/>
    <col min="776" max="1024" width="9.140625" style="16"/>
    <col min="1025" max="1025" width="0" style="16" hidden="1" customWidth="1"/>
    <col min="1026" max="1026" width="15.140625" style="16" customWidth="1"/>
    <col min="1027" max="1027" width="21.7109375" style="16" customWidth="1"/>
    <col min="1028" max="1028" width="41.7109375" style="16" customWidth="1"/>
    <col min="1029" max="1029" width="18.28515625" style="16" customWidth="1"/>
    <col min="1030" max="1030" width="17" style="16" customWidth="1"/>
    <col min="1031" max="1031" width="20.140625" style="16" customWidth="1"/>
    <col min="1032" max="1280" width="9.140625" style="16"/>
    <col min="1281" max="1281" width="0" style="16" hidden="1" customWidth="1"/>
    <col min="1282" max="1282" width="15.140625" style="16" customWidth="1"/>
    <col min="1283" max="1283" width="21.7109375" style="16" customWidth="1"/>
    <col min="1284" max="1284" width="41.7109375" style="16" customWidth="1"/>
    <col min="1285" max="1285" width="18.28515625" style="16" customWidth="1"/>
    <col min="1286" max="1286" width="17" style="16" customWidth="1"/>
    <col min="1287" max="1287" width="20.140625" style="16" customWidth="1"/>
    <col min="1288" max="1536" width="9.140625" style="16"/>
    <col min="1537" max="1537" width="0" style="16" hidden="1" customWidth="1"/>
    <col min="1538" max="1538" width="15.140625" style="16" customWidth="1"/>
    <col min="1539" max="1539" width="21.7109375" style="16" customWidth="1"/>
    <col min="1540" max="1540" width="41.7109375" style="16" customWidth="1"/>
    <col min="1541" max="1541" width="18.28515625" style="16" customWidth="1"/>
    <col min="1542" max="1542" width="17" style="16" customWidth="1"/>
    <col min="1543" max="1543" width="20.140625" style="16" customWidth="1"/>
    <col min="1544" max="1792" width="9.140625" style="16"/>
    <col min="1793" max="1793" width="0" style="16" hidden="1" customWidth="1"/>
    <col min="1794" max="1794" width="15.140625" style="16" customWidth="1"/>
    <col min="1795" max="1795" width="21.7109375" style="16" customWidth="1"/>
    <col min="1796" max="1796" width="41.7109375" style="16" customWidth="1"/>
    <col min="1797" max="1797" width="18.28515625" style="16" customWidth="1"/>
    <col min="1798" max="1798" width="17" style="16" customWidth="1"/>
    <col min="1799" max="1799" width="20.140625" style="16" customWidth="1"/>
    <col min="1800" max="2048" width="9.140625" style="16"/>
    <col min="2049" max="2049" width="0" style="16" hidden="1" customWidth="1"/>
    <col min="2050" max="2050" width="15.140625" style="16" customWidth="1"/>
    <col min="2051" max="2051" width="21.7109375" style="16" customWidth="1"/>
    <col min="2052" max="2052" width="41.7109375" style="16" customWidth="1"/>
    <col min="2053" max="2053" width="18.28515625" style="16" customWidth="1"/>
    <col min="2054" max="2054" width="17" style="16" customWidth="1"/>
    <col min="2055" max="2055" width="20.140625" style="16" customWidth="1"/>
    <col min="2056" max="2304" width="9.140625" style="16"/>
    <col min="2305" max="2305" width="0" style="16" hidden="1" customWidth="1"/>
    <col min="2306" max="2306" width="15.140625" style="16" customWidth="1"/>
    <col min="2307" max="2307" width="21.7109375" style="16" customWidth="1"/>
    <col min="2308" max="2308" width="41.7109375" style="16" customWidth="1"/>
    <col min="2309" max="2309" width="18.28515625" style="16" customWidth="1"/>
    <col min="2310" max="2310" width="17" style="16" customWidth="1"/>
    <col min="2311" max="2311" width="20.140625" style="16" customWidth="1"/>
    <col min="2312" max="2560" width="9.140625" style="16"/>
    <col min="2561" max="2561" width="0" style="16" hidden="1" customWidth="1"/>
    <col min="2562" max="2562" width="15.140625" style="16" customWidth="1"/>
    <col min="2563" max="2563" width="21.7109375" style="16" customWidth="1"/>
    <col min="2564" max="2564" width="41.7109375" style="16" customWidth="1"/>
    <col min="2565" max="2565" width="18.28515625" style="16" customWidth="1"/>
    <col min="2566" max="2566" width="17" style="16" customWidth="1"/>
    <col min="2567" max="2567" width="20.140625" style="16" customWidth="1"/>
    <col min="2568" max="2816" width="9.140625" style="16"/>
    <col min="2817" max="2817" width="0" style="16" hidden="1" customWidth="1"/>
    <col min="2818" max="2818" width="15.140625" style="16" customWidth="1"/>
    <col min="2819" max="2819" width="21.7109375" style="16" customWidth="1"/>
    <col min="2820" max="2820" width="41.7109375" style="16" customWidth="1"/>
    <col min="2821" max="2821" width="18.28515625" style="16" customWidth="1"/>
    <col min="2822" max="2822" width="17" style="16" customWidth="1"/>
    <col min="2823" max="2823" width="20.140625" style="16" customWidth="1"/>
    <col min="2824" max="3072" width="9.140625" style="16"/>
    <col min="3073" max="3073" width="0" style="16" hidden="1" customWidth="1"/>
    <col min="3074" max="3074" width="15.140625" style="16" customWidth="1"/>
    <col min="3075" max="3075" width="21.7109375" style="16" customWidth="1"/>
    <col min="3076" max="3076" width="41.7109375" style="16" customWidth="1"/>
    <col min="3077" max="3077" width="18.28515625" style="16" customWidth="1"/>
    <col min="3078" max="3078" width="17" style="16" customWidth="1"/>
    <col min="3079" max="3079" width="20.140625" style="16" customWidth="1"/>
    <col min="3080" max="3328" width="9.140625" style="16"/>
    <col min="3329" max="3329" width="0" style="16" hidden="1" customWidth="1"/>
    <col min="3330" max="3330" width="15.140625" style="16" customWidth="1"/>
    <col min="3331" max="3331" width="21.7109375" style="16" customWidth="1"/>
    <col min="3332" max="3332" width="41.7109375" style="16" customWidth="1"/>
    <col min="3333" max="3333" width="18.28515625" style="16" customWidth="1"/>
    <col min="3334" max="3334" width="17" style="16" customWidth="1"/>
    <col min="3335" max="3335" width="20.140625" style="16" customWidth="1"/>
    <col min="3336" max="3584" width="9.140625" style="16"/>
    <col min="3585" max="3585" width="0" style="16" hidden="1" customWidth="1"/>
    <col min="3586" max="3586" width="15.140625" style="16" customWidth="1"/>
    <col min="3587" max="3587" width="21.7109375" style="16" customWidth="1"/>
    <col min="3588" max="3588" width="41.7109375" style="16" customWidth="1"/>
    <col min="3589" max="3589" width="18.28515625" style="16" customWidth="1"/>
    <col min="3590" max="3590" width="17" style="16" customWidth="1"/>
    <col min="3591" max="3591" width="20.140625" style="16" customWidth="1"/>
    <col min="3592" max="3840" width="9.140625" style="16"/>
    <col min="3841" max="3841" width="0" style="16" hidden="1" customWidth="1"/>
    <col min="3842" max="3842" width="15.140625" style="16" customWidth="1"/>
    <col min="3843" max="3843" width="21.7109375" style="16" customWidth="1"/>
    <col min="3844" max="3844" width="41.7109375" style="16" customWidth="1"/>
    <col min="3845" max="3845" width="18.28515625" style="16" customWidth="1"/>
    <col min="3846" max="3846" width="17" style="16" customWidth="1"/>
    <col min="3847" max="3847" width="20.140625" style="16" customWidth="1"/>
    <col min="3848" max="4096" width="9.140625" style="16"/>
    <col min="4097" max="4097" width="0" style="16" hidden="1" customWidth="1"/>
    <col min="4098" max="4098" width="15.140625" style="16" customWidth="1"/>
    <col min="4099" max="4099" width="21.7109375" style="16" customWidth="1"/>
    <col min="4100" max="4100" width="41.7109375" style="16" customWidth="1"/>
    <col min="4101" max="4101" width="18.28515625" style="16" customWidth="1"/>
    <col min="4102" max="4102" width="17" style="16" customWidth="1"/>
    <col min="4103" max="4103" width="20.140625" style="16" customWidth="1"/>
    <col min="4104" max="4352" width="9.140625" style="16"/>
    <col min="4353" max="4353" width="0" style="16" hidden="1" customWidth="1"/>
    <col min="4354" max="4354" width="15.140625" style="16" customWidth="1"/>
    <col min="4355" max="4355" width="21.7109375" style="16" customWidth="1"/>
    <col min="4356" max="4356" width="41.7109375" style="16" customWidth="1"/>
    <col min="4357" max="4357" width="18.28515625" style="16" customWidth="1"/>
    <col min="4358" max="4358" width="17" style="16" customWidth="1"/>
    <col min="4359" max="4359" width="20.140625" style="16" customWidth="1"/>
    <col min="4360" max="4608" width="9.140625" style="16"/>
    <col min="4609" max="4609" width="0" style="16" hidden="1" customWidth="1"/>
    <col min="4610" max="4610" width="15.140625" style="16" customWidth="1"/>
    <col min="4611" max="4611" width="21.7109375" style="16" customWidth="1"/>
    <col min="4612" max="4612" width="41.7109375" style="16" customWidth="1"/>
    <col min="4613" max="4613" width="18.28515625" style="16" customWidth="1"/>
    <col min="4614" max="4614" width="17" style="16" customWidth="1"/>
    <col min="4615" max="4615" width="20.140625" style="16" customWidth="1"/>
    <col min="4616" max="4864" width="9.140625" style="16"/>
    <col min="4865" max="4865" width="0" style="16" hidden="1" customWidth="1"/>
    <col min="4866" max="4866" width="15.140625" style="16" customWidth="1"/>
    <col min="4867" max="4867" width="21.7109375" style="16" customWidth="1"/>
    <col min="4868" max="4868" width="41.7109375" style="16" customWidth="1"/>
    <col min="4869" max="4869" width="18.28515625" style="16" customWidth="1"/>
    <col min="4870" max="4870" width="17" style="16" customWidth="1"/>
    <col min="4871" max="4871" width="20.140625" style="16" customWidth="1"/>
    <col min="4872" max="5120" width="9.140625" style="16"/>
    <col min="5121" max="5121" width="0" style="16" hidden="1" customWidth="1"/>
    <col min="5122" max="5122" width="15.140625" style="16" customWidth="1"/>
    <col min="5123" max="5123" width="21.7109375" style="16" customWidth="1"/>
    <col min="5124" max="5124" width="41.7109375" style="16" customWidth="1"/>
    <col min="5125" max="5125" width="18.28515625" style="16" customWidth="1"/>
    <col min="5126" max="5126" width="17" style="16" customWidth="1"/>
    <col min="5127" max="5127" width="20.140625" style="16" customWidth="1"/>
    <col min="5128" max="5376" width="9.140625" style="16"/>
    <col min="5377" max="5377" width="0" style="16" hidden="1" customWidth="1"/>
    <col min="5378" max="5378" width="15.140625" style="16" customWidth="1"/>
    <col min="5379" max="5379" width="21.7109375" style="16" customWidth="1"/>
    <col min="5380" max="5380" width="41.7109375" style="16" customWidth="1"/>
    <col min="5381" max="5381" width="18.28515625" style="16" customWidth="1"/>
    <col min="5382" max="5382" width="17" style="16" customWidth="1"/>
    <col min="5383" max="5383" width="20.140625" style="16" customWidth="1"/>
    <col min="5384" max="5632" width="9.140625" style="16"/>
    <col min="5633" max="5633" width="0" style="16" hidden="1" customWidth="1"/>
    <col min="5634" max="5634" width="15.140625" style="16" customWidth="1"/>
    <col min="5635" max="5635" width="21.7109375" style="16" customWidth="1"/>
    <col min="5636" max="5636" width="41.7109375" style="16" customWidth="1"/>
    <col min="5637" max="5637" width="18.28515625" style="16" customWidth="1"/>
    <col min="5638" max="5638" width="17" style="16" customWidth="1"/>
    <col min="5639" max="5639" width="20.140625" style="16" customWidth="1"/>
    <col min="5640" max="5888" width="9.140625" style="16"/>
    <col min="5889" max="5889" width="0" style="16" hidden="1" customWidth="1"/>
    <col min="5890" max="5890" width="15.140625" style="16" customWidth="1"/>
    <col min="5891" max="5891" width="21.7109375" style="16" customWidth="1"/>
    <col min="5892" max="5892" width="41.7109375" style="16" customWidth="1"/>
    <col min="5893" max="5893" width="18.28515625" style="16" customWidth="1"/>
    <col min="5894" max="5894" width="17" style="16" customWidth="1"/>
    <col min="5895" max="5895" width="20.140625" style="16" customWidth="1"/>
    <col min="5896" max="6144" width="9.140625" style="16"/>
    <col min="6145" max="6145" width="0" style="16" hidden="1" customWidth="1"/>
    <col min="6146" max="6146" width="15.140625" style="16" customWidth="1"/>
    <col min="6147" max="6147" width="21.7109375" style="16" customWidth="1"/>
    <col min="6148" max="6148" width="41.7109375" style="16" customWidth="1"/>
    <col min="6149" max="6149" width="18.28515625" style="16" customWidth="1"/>
    <col min="6150" max="6150" width="17" style="16" customWidth="1"/>
    <col min="6151" max="6151" width="20.140625" style="16" customWidth="1"/>
    <col min="6152" max="6400" width="9.140625" style="16"/>
    <col min="6401" max="6401" width="0" style="16" hidden="1" customWidth="1"/>
    <col min="6402" max="6402" width="15.140625" style="16" customWidth="1"/>
    <col min="6403" max="6403" width="21.7109375" style="16" customWidth="1"/>
    <col min="6404" max="6404" width="41.7109375" style="16" customWidth="1"/>
    <col min="6405" max="6405" width="18.28515625" style="16" customWidth="1"/>
    <col min="6406" max="6406" width="17" style="16" customWidth="1"/>
    <col min="6407" max="6407" width="20.140625" style="16" customWidth="1"/>
    <col min="6408" max="6656" width="9.140625" style="16"/>
    <col min="6657" max="6657" width="0" style="16" hidden="1" customWidth="1"/>
    <col min="6658" max="6658" width="15.140625" style="16" customWidth="1"/>
    <col min="6659" max="6659" width="21.7109375" style="16" customWidth="1"/>
    <col min="6660" max="6660" width="41.7109375" style="16" customWidth="1"/>
    <col min="6661" max="6661" width="18.28515625" style="16" customWidth="1"/>
    <col min="6662" max="6662" width="17" style="16" customWidth="1"/>
    <col min="6663" max="6663" width="20.140625" style="16" customWidth="1"/>
    <col min="6664" max="6912" width="9.140625" style="16"/>
    <col min="6913" max="6913" width="0" style="16" hidden="1" customWidth="1"/>
    <col min="6914" max="6914" width="15.140625" style="16" customWidth="1"/>
    <col min="6915" max="6915" width="21.7109375" style="16" customWidth="1"/>
    <col min="6916" max="6916" width="41.7109375" style="16" customWidth="1"/>
    <col min="6917" max="6917" width="18.28515625" style="16" customWidth="1"/>
    <col min="6918" max="6918" width="17" style="16" customWidth="1"/>
    <col min="6919" max="6919" width="20.140625" style="16" customWidth="1"/>
    <col min="6920" max="7168" width="9.140625" style="16"/>
    <col min="7169" max="7169" width="0" style="16" hidden="1" customWidth="1"/>
    <col min="7170" max="7170" width="15.140625" style="16" customWidth="1"/>
    <col min="7171" max="7171" width="21.7109375" style="16" customWidth="1"/>
    <col min="7172" max="7172" width="41.7109375" style="16" customWidth="1"/>
    <col min="7173" max="7173" width="18.28515625" style="16" customWidth="1"/>
    <col min="7174" max="7174" width="17" style="16" customWidth="1"/>
    <col min="7175" max="7175" width="20.140625" style="16" customWidth="1"/>
    <col min="7176" max="7424" width="9.140625" style="16"/>
    <col min="7425" max="7425" width="0" style="16" hidden="1" customWidth="1"/>
    <col min="7426" max="7426" width="15.140625" style="16" customWidth="1"/>
    <col min="7427" max="7427" width="21.7109375" style="16" customWidth="1"/>
    <col min="7428" max="7428" width="41.7109375" style="16" customWidth="1"/>
    <col min="7429" max="7429" width="18.28515625" style="16" customWidth="1"/>
    <col min="7430" max="7430" width="17" style="16" customWidth="1"/>
    <col min="7431" max="7431" width="20.140625" style="16" customWidth="1"/>
    <col min="7432" max="7680" width="9.140625" style="16"/>
    <col min="7681" max="7681" width="0" style="16" hidden="1" customWidth="1"/>
    <col min="7682" max="7682" width="15.140625" style="16" customWidth="1"/>
    <col min="7683" max="7683" width="21.7109375" style="16" customWidth="1"/>
    <col min="7684" max="7684" width="41.7109375" style="16" customWidth="1"/>
    <col min="7685" max="7685" width="18.28515625" style="16" customWidth="1"/>
    <col min="7686" max="7686" width="17" style="16" customWidth="1"/>
    <col min="7687" max="7687" width="20.140625" style="16" customWidth="1"/>
    <col min="7688" max="7936" width="9.140625" style="16"/>
    <col min="7937" max="7937" width="0" style="16" hidden="1" customWidth="1"/>
    <col min="7938" max="7938" width="15.140625" style="16" customWidth="1"/>
    <col min="7939" max="7939" width="21.7109375" style="16" customWidth="1"/>
    <col min="7940" max="7940" width="41.7109375" style="16" customWidth="1"/>
    <col min="7941" max="7941" width="18.28515625" style="16" customWidth="1"/>
    <col min="7942" max="7942" width="17" style="16" customWidth="1"/>
    <col min="7943" max="7943" width="20.140625" style="16" customWidth="1"/>
    <col min="7944" max="8192" width="9.140625" style="16"/>
    <col min="8193" max="8193" width="0" style="16" hidden="1" customWidth="1"/>
    <col min="8194" max="8194" width="15.140625" style="16" customWidth="1"/>
    <col min="8195" max="8195" width="21.7109375" style="16" customWidth="1"/>
    <col min="8196" max="8196" width="41.7109375" style="16" customWidth="1"/>
    <col min="8197" max="8197" width="18.28515625" style="16" customWidth="1"/>
    <col min="8198" max="8198" width="17" style="16" customWidth="1"/>
    <col min="8199" max="8199" width="20.140625" style="16" customWidth="1"/>
    <col min="8200" max="8448" width="9.140625" style="16"/>
    <col min="8449" max="8449" width="0" style="16" hidden="1" customWidth="1"/>
    <col min="8450" max="8450" width="15.140625" style="16" customWidth="1"/>
    <col min="8451" max="8451" width="21.7109375" style="16" customWidth="1"/>
    <col min="8452" max="8452" width="41.7109375" style="16" customWidth="1"/>
    <col min="8453" max="8453" width="18.28515625" style="16" customWidth="1"/>
    <col min="8454" max="8454" width="17" style="16" customWidth="1"/>
    <col min="8455" max="8455" width="20.140625" style="16" customWidth="1"/>
    <col min="8456" max="8704" width="9.140625" style="16"/>
    <col min="8705" max="8705" width="0" style="16" hidden="1" customWidth="1"/>
    <col min="8706" max="8706" width="15.140625" style="16" customWidth="1"/>
    <col min="8707" max="8707" width="21.7109375" style="16" customWidth="1"/>
    <col min="8708" max="8708" width="41.7109375" style="16" customWidth="1"/>
    <col min="8709" max="8709" width="18.28515625" style="16" customWidth="1"/>
    <col min="8710" max="8710" width="17" style="16" customWidth="1"/>
    <col min="8711" max="8711" width="20.140625" style="16" customWidth="1"/>
    <col min="8712" max="8960" width="9.140625" style="16"/>
    <col min="8961" max="8961" width="0" style="16" hidden="1" customWidth="1"/>
    <col min="8962" max="8962" width="15.140625" style="16" customWidth="1"/>
    <col min="8963" max="8963" width="21.7109375" style="16" customWidth="1"/>
    <col min="8964" max="8964" width="41.7109375" style="16" customWidth="1"/>
    <col min="8965" max="8965" width="18.28515625" style="16" customWidth="1"/>
    <col min="8966" max="8966" width="17" style="16" customWidth="1"/>
    <col min="8967" max="8967" width="20.140625" style="16" customWidth="1"/>
    <col min="8968" max="9216" width="9.140625" style="16"/>
    <col min="9217" max="9217" width="0" style="16" hidden="1" customWidth="1"/>
    <col min="9218" max="9218" width="15.140625" style="16" customWidth="1"/>
    <col min="9219" max="9219" width="21.7109375" style="16" customWidth="1"/>
    <col min="9220" max="9220" width="41.7109375" style="16" customWidth="1"/>
    <col min="9221" max="9221" width="18.28515625" style="16" customWidth="1"/>
    <col min="9222" max="9222" width="17" style="16" customWidth="1"/>
    <col min="9223" max="9223" width="20.140625" style="16" customWidth="1"/>
    <col min="9224" max="9472" width="9.140625" style="16"/>
    <col min="9473" max="9473" width="0" style="16" hidden="1" customWidth="1"/>
    <col min="9474" max="9474" width="15.140625" style="16" customWidth="1"/>
    <col min="9475" max="9475" width="21.7109375" style="16" customWidth="1"/>
    <col min="9476" max="9476" width="41.7109375" style="16" customWidth="1"/>
    <col min="9477" max="9477" width="18.28515625" style="16" customWidth="1"/>
    <col min="9478" max="9478" width="17" style="16" customWidth="1"/>
    <col min="9479" max="9479" width="20.140625" style="16" customWidth="1"/>
    <col min="9480" max="9728" width="9.140625" style="16"/>
    <col min="9729" max="9729" width="0" style="16" hidden="1" customWidth="1"/>
    <col min="9730" max="9730" width="15.140625" style="16" customWidth="1"/>
    <col min="9731" max="9731" width="21.7109375" style="16" customWidth="1"/>
    <col min="9732" max="9732" width="41.7109375" style="16" customWidth="1"/>
    <col min="9733" max="9733" width="18.28515625" style="16" customWidth="1"/>
    <col min="9734" max="9734" width="17" style="16" customWidth="1"/>
    <col min="9735" max="9735" width="20.140625" style="16" customWidth="1"/>
    <col min="9736" max="9984" width="9.140625" style="16"/>
    <col min="9985" max="9985" width="0" style="16" hidden="1" customWidth="1"/>
    <col min="9986" max="9986" width="15.140625" style="16" customWidth="1"/>
    <col min="9987" max="9987" width="21.7109375" style="16" customWidth="1"/>
    <col min="9988" max="9988" width="41.7109375" style="16" customWidth="1"/>
    <col min="9989" max="9989" width="18.28515625" style="16" customWidth="1"/>
    <col min="9990" max="9990" width="17" style="16" customWidth="1"/>
    <col min="9991" max="9991" width="20.140625" style="16" customWidth="1"/>
    <col min="9992" max="10240" width="9.140625" style="16"/>
    <col min="10241" max="10241" width="0" style="16" hidden="1" customWidth="1"/>
    <col min="10242" max="10242" width="15.140625" style="16" customWidth="1"/>
    <col min="10243" max="10243" width="21.7109375" style="16" customWidth="1"/>
    <col min="10244" max="10244" width="41.7109375" style="16" customWidth="1"/>
    <col min="10245" max="10245" width="18.28515625" style="16" customWidth="1"/>
    <col min="10246" max="10246" width="17" style="16" customWidth="1"/>
    <col min="10247" max="10247" width="20.140625" style="16" customWidth="1"/>
    <col min="10248" max="10496" width="9.140625" style="16"/>
    <col min="10497" max="10497" width="0" style="16" hidden="1" customWidth="1"/>
    <col min="10498" max="10498" width="15.140625" style="16" customWidth="1"/>
    <col min="10499" max="10499" width="21.7109375" style="16" customWidth="1"/>
    <col min="10500" max="10500" width="41.7109375" style="16" customWidth="1"/>
    <col min="10501" max="10501" width="18.28515625" style="16" customWidth="1"/>
    <col min="10502" max="10502" width="17" style="16" customWidth="1"/>
    <col min="10503" max="10503" width="20.140625" style="16" customWidth="1"/>
    <col min="10504" max="10752" width="9.140625" style="16"/>
    <col min="10753" max="10753" width="0" style="16" hidden="1" customWidth="1"/>
    <col min="10754" max="10754" width="15.140625" style="16" customWidth="1"/>
    <col min="10755" max="10755" width="21.7109375" style="16" customWidth="1"/>
    <col min="10756" max="10756" width="41.7109375" style="16" customWidth="1"/>
    <col min="10757" max="10757" width="18.28515625" style="16" customWidth="1"/>
    <col min="10758" max="10758" width="17" style="16" customWidth="1"/>
    <col min="10759" max="10759" width="20.140625" style="16" customWidth="1"/>
    <col min="10760" max="11008" width="9.140625" style="16"/>
    <col min="11009" max="11009" width="0" style="16" hidden="1" customWidth="1"/>
    <col min="11010" max="11010" width="15.140625" style="16" customWidth="1"/>
    <col min="11011" max="11011" width="21.7109375" style="16" customWidth="1"/>
    <col min="11012" max="11012" width="41.7109375" style="16" customWidth="1"/>
    <col min="11013" max="11013" width="18.28515625" style="16" customWidth="1"/>
    <col min="11014" max="11014" width="17" style="16" customWidth="1"/>
    <col min="11015" max="11015" width="20.140625" style="16" customWidth="1"/>
    <col min="11016" max="11264" width="9.140625" style="16"/>
    <col min="11265" max="11265" width="0" style="16" hidden="1" customWidth="1"/>
    <col min="11266" max="11266" width="15.140625" style="16" customWidth="1"/>
    <col min="11267" max="11267" width="21.7109375" style="16" customWidth="1"/>
    <col min="11268" max="11268" width="41.7109375" style="16" customWidth="1"/>
    <col min="11269" max="11269" width="18.28515625" style="16" customWidth="1"/>
    <col min="11270" max="11270" width="17" style="16" customWidth="1"/>
    <col min="11271" max="11271" width="20.140625" style="16" customWidth="1"/>
    <col min="11272" max="11520" width="9.140625" style="16"/>
    <col min="11521" max="11521" width="0" style="16" hidden="1" customWidth="1"/>
    <col min="11522" max="11522" width="15.140625" style="16" customWidth="1"/>
    <col min="11523" max="11523" width="21.7109375" style="16" customWidth="1"/>
    <col min="11524" max="11524" width="41.7109375" style="16" customWidth="1"/>
    <col min="11525" max="11525" width="18.28515625" style="16" customWidth="1"/>
    <col min="11526" max="11526" width="17" style="16" customWidth="1"/>
    <col min="11527" max="11527" width="20.140625" style="16" customWidth="1"/>
    <col min="11528" max="11776" width="9.140625" style="16"/>
    <col min="11777" max="11777" width="0" style="16" hidden="1" customWidth="1"/>
    <col min="11778" max="11778" width="15.140625" style="16" customWidth="1"/>
    <col min="11779" max="11779" width="21.7109375" style="16" customWidth="1"/>
    <col min="11780" max="11780" width="41.7109375" style="16" customWidth="1"/>
    <col min="11781" max="11781" width="18.28515625" style="16" customWidth="1"/>
    <col min="11782" max="11782" width="17" style="16" customWidth="1"/>
    <col min="11783" max="11783" width="20.140625" style="16" customWidth="1"/>
    <col min="11784" max="12032" width="9.140625" style="16"/>
    <col min="12033" max="12033" width="0" style="16" hidden="1" customWidth="1"/>
    <col min="12034" max="12034" width="15.140625" style="16" customWidth="1"/>
    <col min="12035" max="12035" width="21.7109375" style="16" customWidth="1"/>
    <col min="12036" max="12036" width="41.7109375" style="16" customWidth="1"/>
    <col min="12037" max="12037" width="18.28515625" style="16" customWidth="1"/>
    <col min="12038" max="12038" width="17" style="16" customWidth="1"/>
    <col min="12039" max="12039" width="20.140625" style="16" customWidth="1"/>
    <col min="12040" max="12288" width="9.140625" style="16"/>
    <col min="12289" max="12289" width="0" style="16" hidden="1" customWidth="1"/>
    <col min="12290" max="12290" width="15.140625" style="16" customWidth="1"/>
    <col min="12291" max="12291" width="21.7109375" style="16" customWidth="1"/>
    <col min="12292" max="12292" width="41.7109375" style="16" customWidth="1"/>
    <col min="12293" max="12293" width="18.28515625" style="16" customWidth="1"/>
    <col min="12294" max="12294" width="17" style="16" customWidth="1"/>
    <col min="12295" max="12295" width="20.140625" style="16" customWidth="1"/>
    <col min="12296" max="12544" width="9.140625" style="16"/>
    <col min="12545" max="12545" width="0" style="16" hidden="1" customWidth="1"/>
    <col min="12546" max="12546" width="15.140625" style="16" customWidth="1"/>
    <col min="12547" max="12547" width="21.7109375" style="16" customWidth="1"/>
    <col min="12548" max="12548" width="41.7109375" style="16" customWidth="1"/>
    <col min="12549" max="12549" width="18.28515625" style="16" customWidth="1"/>
    <col min="12550" max="12550" width="17" style="16" customWidth="1"/>
    <col min="12551" max="12551" width="20.140625" style="16" customWidth="1"/>
    <col min="12552" max="12800" width="9.140625" style="16"/>
    <col min="12801" max="12801" width="0" style="16" hidden="1" customWidth="1"/>
    <col min="12802" max="12802" width="15.140625" style="16" customWidth="1"/>
    <col min="12803" max="12803" width="21.7109375" style="16" customWidth="1"/>
    <col min="12804" max="12804" width="41.7109375" style="16" customWidth="1"/>
    <col min="12805" max="12805" width="18.28515625" style="16" customWidth="1"/>
    <col min="12806" max="12806" width="17" style="16" customWidth="1"/>
    <col min="12807" max="12807" width="20.140625" style="16" customWidth="1"/>
    <col min="12808" max="13056" width="9.140625" style="16"/>
    <col min="13057" max="13057" width="0" style="16" hidden="1" customWidth="1"/>
    <col min="13058" max="13058" width="15.140625" style="16" customWidth="1"/>
    <col min="13059" max="13059" width="21.7109375" style="16" customWidth="1"/>
    <col min="13060" max="13060" width="41.7109375" style="16" customWidth="1"/>
    <col min="13061" max="13061" width="18.28515625" style="16" customWidth="1"/>
    <col min="13062" max="13062" width="17" style="16" customWidth="1"/>
    <col min="13063" max="13063" width="20.140625" style="16" customWidth="1"/>
    <col min="13064" max="13312" width="9.140625" style="16"/>
    <col min="13313" max="13313" width="0" style="16" hidden="1" customWidth="1"/>
    <col min="13314" max="13314" width="15.140625" style="16" customWidth="1"/>
    <col min="13315" max="13315" width="21.7109375" style="16" customWidth="1"/>
    <col min="13316" max="13316" width="41.7109375" style="16" customWidth="1"/>
    <col min="13317" max="13317" width="18.28515625" style="16" customWidth="1"/>
    <col min="13318" max="13318" width="17" style="16" customWidth="1"/>
    <col min="13319" max="13319" width="20.140625" style="16" customWidth="1"/>
    <col min="13320" max="13568" width="9.140625" style="16"/>
    <col min="13569" max="13569" width="0" style="16" hidden="1" customWidth="1"/>
    <col min="13570" max="13570" width="15.140625" style="16" customWidth="1"/>
    <col min="13571" max="13571" width="21.7109375" style="16" customWidth="1"/>
    <col min="13572" max="13572" width="41.7109375" style="16" customWidth="1"/>
    <col min="13573" max="13573" width="18.28515625" style="16" customWidth="1"/>
    <col min="13574" max="13574" width="17" style="16" customWidth="1"/>
    <col min="13575" max="13575" width="20.140625" style="16" customWidth="1"/>
    <col min="13576" max="13824" width="9.140625" style="16"/>
    <col min="13825" max="13825" width="0" style="16" hidden="1" customWidth="1"/>
    <col min="13826" max="13826" width="15.140625" style="16" customWidth="1"/>
    <col min="13827" max="13827" width="21.7109375" style="16" customWidth="1"/>
    <col min="13828" max="13828" width="41.7109375" style="16" customWidth="1"/>
    <col min="13829" max="13829" width="18.28515625" style="16" customWidth="1"/>
    <col min="13830" max="13830" width="17" style="16" customWidth="1"/>
    <col min="13831" max="13831" width="20.140625" style="16" customWidth="1"/>
    <col min="13832" max="14080" width="9.140625" style="16"/>
    <col min="14081" max="14081" width="0" style="16" hidden="1" customWidth="1"/>
    <col min="14082" max="14082" width="15.140625" style="16" customWidth="1"/>
    <col min="14083" max="14083" width="21.7109375" style="16" customWidth="1"/>
    <col min="14084" max="14084" width="41.7109375" style="16" customWidth="1"/>
    <col min="14085" max="14085" width="18.28515625" style="16" customWidth="1"/>
    <col min="14086" max="14086" width="17" style="16" customWidth="1"/>
    <col min="14087" max="14087" width="20.140625" style="16" customWidth="1"/>
    <col min="14088" max="14336" width="9.140625" style="16"/>
    <col min="14337" max="14337" width="0" style="16" hidden="1" customWidth="1"/>
    <col min="14338" max="14338" width="15.140625" style="16" customWidth="1"/>
    <col min="14339" max="14339" width="21.7109375" style="16" customWidth="1"/>
    <col min="14340" max="14340" width="41.7109375" style="16" customWidth="1"/>
    <col min="14341" max="14341" width="18.28515625" style="16" customWidth="1"/>
    <col min="14342" max="14342" width="17" style="16" customWidth="1"/>
    <col min="14343" max="14343" width="20.140625" style="16" customWidth="1"/>
    <col min="14344" max="14592" width="9.140625" style="16"/>
    <col min="14593" max="14593" width="0" style="16" hidden="1" customWidth="1"/>
    <col min="14594" max="14594" width="15.140625" style="16" customWidth="1"/>
    <col min="14595" max="14595" width="21.7109375" style="16" customWidth="1"/>
    <col min="14596" max="14596" width="41.7109375" style="16" customWidth="1"/>
    <col min="14597" max="14597" width="18.28515625" style="16" customWidth="1"/>
    <col min="14598" max="14598" width="17" style="16" customWidth="1"/>
    <col min="14599" max="14599" width="20.140625" style="16" customWidth="1"/>
    <col min="14600" max="14848" width="9.140625" style="16"/>
    <col min="14849" max="14849" width="0" style="16" hidden="1" customWidth="1"/>
    <col min="14850" max="14850" width="15.140625" style="16" customWidth="1"/>
    <col min="14851" max="14851" width="21.7109375" style="16" customWidth="1"/>
    <col min="14852" max="14852" width="41.7109375" style="16" customWidth="1"/>
    <col min="14853" max="14853" width="18.28515625" style="16" customWidth="1"/>
    <col min="14854" max="14854" width="17" style="16" customWidth="1"/>
    <col min="14855" max="14855" width="20.140625" style="16" customWidth="1"/>
    <col min="14856" max="15104" width="9.140625" style="16"/>
    <col min="15105" max="15105" width="0" style="16" hidden="1" customWidth="1"/>
    <col min="15106" max="15106" width="15.140625" style="16" customWidth="1"/>
    <col min="15107" max="15107" width="21.7109375" style="16" customWidth="1"/>
    <col min="15108" max="15108" width="41.7109375" style="16" customWidth="1"/>
    <col min="15109" max="15109" width="18.28515625" style="16" customWidth="1"/>
    <col min="15110" max="15110" width="17" style="16" customWidth="1"/>
    <col min="15111" max="15111" width="20.140625" style="16" customWidth="1"/>
    <col min="15112" max="15360" width="9.140625" style="16"/>
    <col min="15361" max="15361" width="0" style="16" hidden="1" customWidth="1"/>
    <col min="15362" max="15362" width="15.140625" style="16" customWidth="1"/>
    <col min="15363" max="15363" width="21.7109375" style="16" customWidth="1"/>
    <col min="15364" max="15364" width="41.7109375" style="16" customWidth="1"/>
    <col min="15365" max="15365" width="18.28515625" style="16" customWidth="1"/>
    <col min="15366" max="15366" width="17" style="16" customWidth="1"/>
    <col min="15367" max="15367" width="20.140625" style="16" customWidth="1"/>
    <col min="15368" max="15616" width="9.140625" style="16"/>
    <col min="15617" max="15617" width="0" style="16" hidden="1" customWidth="1"/>
    <col min="15618" max="15618" width="15.140625" style="16" customWidth="1"/>
    <col min="15619" max="15619" width="21.7109375" style="16" customWidth="1"/>
    <col min="15620" max="15620" width="41.7109375" style="16" customWidth="1"/>
    <col min="15621" max="15621" width="18.28515625" style="16" customWidth="1"/>
    <col min="15622" max="15622" width="17" style="16" customWidth="1"/>
    <col min="15623" max="15623" width="20.140625" style="16" customWidth="1"/>
    <col min="15624" max="15872" width="9.140625" style="16"/>
    <col min="15873" max="15873" width="0" style="16" hidden="1" customWidth="1"/>
    <col min="15874" max="15874" width="15.140625" style="16" customWidth="1"/>
    <col min="15875" max="15875" width="21.7109375" style="16" customWidth="1"/>
    <col min="15876" max="15876" width="41.7109375" style="16" customWidth="1"/>
    <col min="15877" max="15877" width="18.28515625" style="16" customWidth="1"/>
    <col min="15878" max="15878" width="17" style="16" customWidth="1"/>
    <col min="15879" max="15879" width="20.140625" style="16" customWidth="1"/>
    <col min="15880" max="16128" width="9.140625" style="16"/>
    <col min="16129" max="16129" width="0" style="16" hidden="1" customWidth="1"/>
    <col min="16130" max="16130" width="15.140625" style="16" customWidth="1"/>
    <col min="16131" max="16131" width="21.7109375" style="16" customWidth="1"/>
    <col min="16132" max="16132" width="41.7109375" style="16" customWidth="1"/>
    <col min="16133" max="16133" width="18.28515625" style="16" customWidth="1"/>
    <col min="16134" max="16134" width="17" style="16" customWidth="1"/>
    <col min="16135" max="16135" width="20.140625" style="16" customWidth="1"/>
    <col min="16136" max="16384" width="9.140625" style="16"/>
  </cols>
  <sheetData>
    <row r="1" spans="1:9" s="1" customFormat="1"/>
    <row r="2" spans="1:9" s="1" customFormat="1" ht="23.25">
      <c r="A2" s="2"/>
      <c r="B2" s="2"/>
      <c r="C2" s="2"/>
    </row>
    <row r="3" spans="1:9" s="1" customFormat="1"/>
    <row r="4" spans="1:9" s="1" customFormat="1"/>
    <row r="5" spans="1:9" s="1" customFormat="1"/>
    <row r="6" spans="1:9" s="1" customFormat="1" ht="31.5">
      <c r="B6" s="123"/>
      <c r="C6" s="123"/>
      <c r="D6" s="124" t="s">
        <v>16</v>
      </c>
      <c r="E6" s="71"/>
      <c r="F6" s="123"/>
      <c r="G6" s="123"/>
      <c r="H6" s="123"/>
      <c r="I6" s="123"/>
    </row>
    <row r="7" spans="1:9" s="1" customFormat="1" ht="20.25">
      <c r="B7" s="125"/>
      <c r="C7" s="125"/>
      <c r="D7" s="125"/>
      <c r="E7" s="125"/>
      <c r="F7" s="125"/>
      <c r="G7" s="125"/>
      <c r="H7" s="125"/>
      <c r="I7" s="125"/>
    </row>
    <row r="8" spans="1:9" s="1" customFormat="1">
      <c r="B8" s="3"/>
      <c r="C8" s="3"/>
      <c r="D8" s="3"/>
      <c r="E8" s="3"/>
      <c r="F8" s="3"/>
      <c r="G8" s="3"/>
      <c r="H8" s="3"/>
      <c r="I8" s="3"/>
    </row>
    <row r="9" spans="1:9" s="4" customFormat="1" ht="18">
      <c r="B9" s="75" t="s">
        <v>0</v>
      </c>
      <c r="C9" s="75"/>
      <c r="D9" s="75"/>
      <c r="E9" s="75"/>
      <c r="F9" s="75"/>
      <c r="G9" s="75"/>
      <c r="H9" s="75"/>
      <c r="I9" s="75"/>
    </row>
    <row r="10" spans="1:9" s="4" customFormat="1" ht="18">
      <c r="B10" s="75" t="s">
        <v>1</v>
      </c>
      <c r="C10" s="75"/>
      <c r="D10" s="75"/>
      <c r="E10" s="75"/>
      <c r="F10" s="75"/>
      <c r="G10" s="75"/>
      <c r="H10" s="75"/>
      <c r="I10" s="75"/>
    </row>
    <row r="11" spans="1:9" s="4" customFormat="1" ht="18">
      <c r="B11" s="75" t="s">
        <v>66</v>
      </c>
      <c r="C11" s="75"/>
      <c r="D11" s="75"/>
      <c r="E11" s="75"/>
      <c r="F11" s="75"/>
      <c r="G11" s="75"/>
      <c r="H11" s="75"/>
      <c r="I11" s="75"/>
    </row>
    <row r="12" spans="1:9" s="11" customFormat="1" ht="17.25" thickBot="1">
      <c r="B12" s="1"/>
      <c r="C12" s="1"/>
      <c r="D12" s="1"/>
      <c r="E12" s="20"/>
      <c r="F12" s="1"/>
      <c r="G12" s="1"/>
      <c r="H12" s="1"/>
      <c r="I12" s="1"/>
    </row>
    <row r="13" spans="1:9" s="12" customFormat="1" ht="16.5" customHeight="1">
      <c r="B13" s="89"/>
      <c r="C13" s="5"/>
      <c r="D13" s="122" t="s">
        <v>2</v>
      </c>
      <c r="E13" s="90"/>
      <c r="F13" s="90"/>
      <c r="G13" s="90" t="s">
        <v>14</v>
      </c>
      <c r="H13" s="90"/>
      <c r="I13" s="91"/>
    </row>
    <row r="14" spans="1:9" s="12" customFormat="1" ht="16.5" customHeight="1">
      <c r="B14" s="92"/>
      <c r="C14" s="5"/>
      <c r="D14" s="93"/>
      <c r="E14" s="93"/>
      <c r="F14" s="94"/>
      <c r="G14" s="93" t="s">
        <v>3</v>
      </c>
      <c r="H14" s="93"/>
      <c r="I14" s="95">
        <v>64370.43</v>
      </c>
    </row>
    <row r="15" spans="1:9" s="12" customFormat="1" ht="33">
      <c r="A15" s="15"/>
      <c r="B15" s="92"/>
      <c r="C15" s="5"/>
      <c r="D15" s="96" t="s">
        <v>4</v>
      </c>
      <c r="E15" s="97" t="s">
        <v>5</v>
      </c>
      <c r="F15" s="98" t="s">
        <v>6</v>
      </c>
      <c r="G15" s="99" t="s">
        <v>7</v>
      </c>
      <c r="H15" s="97" t="s">
        <v>8</v>
      </c>
      <c r="I15" s="100" t="s">
        <v>9</v>
      </c>
    </row>
    <row r="16" spans="1:9" ht="51">
      <c r="B16" s="101"/>
      <c r="C16" s="102"/>
      <c r="D16" s="38">
        <v>44560</v>
      </c>
      <c r="E16" s="103"/>
      <c r="F16" s="104" t="s">
        <v>67</v>
      </c>
      <c r="G16" s="9"/>
      <c r="H16" s="9">
        <v>175</v>
      </c>
      <c r="I16" s="10">
        <f>+I14+G16-H16</f>
        <v>64195.43</v>
      </c>
    </row>
    <row r="17" spans="2:9" ht="13.5" customHeight="1">
      <c r="B17" s="101"/>
      <c r="C17" s="102"/>
      <c r="D17" s="38"/>
      <c r="E17" s="21"/>
      <c r="F17" s="8"/>
      <c r="G17" s="23"/>
      <c r="H17" s="9"/>
      <c r="I17" s="10"/>
    </row>
    <row r="18" spans="2:9" ht="16.5">
      <c r="B18" s="105"/>
      <c r="C18" s="102"/>
      <c r="D18" s="38"/>
      <c r="E18" s="21"/>
      <c r="F18" s="8"/>
      <c r="G18" s="23"/>
      <c r="H18" s="9"/>
      <c r="I18" s="10"/>
    </row>
    <row r="19" spans="2:9" ht="16.5">
      <c r="B19" s="105"/>
      <c r="C19" s="102"/>
      <c r="D19" s="38"/>
      <c r="E19" s="21"/>
      <c r="F19" s="8"/>
      <c r="G19" s="23"/>
      <c r="H19" s="9"/>
      <c r="I19" s="10"/>
    </row>
    <row r="20" spans="2:9" ht="16.5">
      <c r="B20" s="105"/>
      <c r="C20" s="102"/>
      <c r="D20" s="38"/>
      <c r="E20" s="21"/>
      <c r="F20" s="8"/>
      <c r="G20" s="23"/>
      <c r="H20" s="9"/>
      <c r="I20" s="10"/>
    </row>
    <row r="21" spans="2:9" ht="16.5">
      <c r="B21" s="105"/>
      <c r="C21" s="102"/>
      <c r="D21" s="38"/>
      <c r="E21" s="21"/>
      <c r="F21" s="8"/>
      <c r="G21" s="9"/>
      <c r="H21" s="9"/>
      <c r="I21" s="106"/>
    </row>
    <row r="22" spans="2:9" ht="17.25" thickBot="1">
      <c r="B22" s="107"/>
      <c r="C22" s="108"/>
      <c r="D22" s="109"/>
      <c r="E22" s="110"/>
      <c r="F22" s="111"/>
      <c r="G22" s="111"/>
      <c r="H22" s="111"/>
      <c r="I22" s="111"/>
    </row>
    <row r="23" spans="2:9" ht="17.25" thickBot="1">
      <c r="B23" s="14"/>
      <c r="C23" s="112"/>
      <c r="D23" s="113"/>
      <c r="E23" s="114"/>
      <c r="F23" s="115" t="s">
        <v>10</v>
      </c>
      <c r="G23" s="116">
        <f>SUM(G16:G22)</f>
        <v>0</v>
      </c>
      <c r="H23" s="116">
        <f>SUM(H16:H22)</f>
        <v>175</v>
      </c>
      <c r="I23" s="117">
        <f>+I14+G23-H23</f>
        <v>64195.43</v>
      </c>
    </row>
    <row r="24" spans="2:9" ht="16.5">
      <c r="B24" s="27"/>
      <c r="C24" s="27"/>
      <c r="D24" s="118"/>
      <c r="E24" s="119"/>
      <c r="F24" s="118"/>
      <c r="G24" s="120"/>
      <c r="H24" s="120"/>
      <c r="I24" s="118"/>
    </row>
    <row r="25" spans="2:9">
      <c r="C25" s="16"/>
      <c r="E25" s="22"/>
    </row>
    <row r="26" spans="2:9">
      <c r="C26" s="16"/>
      <c r="D26" s="78" t="s">
        <v>68</v>
      </c>
      <c r="E26" s="78"/>
      <c r="G26" s="121" t="s">
        <v>69</v>
      </c>
      <c r="H26" s="121"/>
    </row>
    <row r="27" spans="2:9">
      <c r="C27" s="16"/>
      <c r="D27" s="79" t="s">
        <v>11</v>
      </c>
      <c r="E27" s="79"/>
      <c r="F27" s="22"/>
      <c r="G27" s="22" t="s">
        <v>12</v>
      </c>
      <c r="H27" s="22"/>
    </row>
    <row r="28" spans="2:9">
      <c r="C28" s="16"/>
      <c r="D28" s="80" t="s">
        <v>70</v>
      </c>
      <c r="E28" s="80"/>
      <c r="F28" s="22" t="s">
        <v>27</v>
      </c>
      <c r="G28" s="74" t="s">
        <v>71</v>
      </c>
      <c r="H28" s="74"/>
    </row>
    <row r="29" spans="2:9">
      <c r="C29" s="16"/>
      <c r="E29" s="22"/>
      <c r="F29" s="22"/>
      <c r="G29" s="22"/>
      <c r="H29" s="22"/>
    </row>
  </sheetData>
  <mergeCells count="13">
    <mergeCell ref="D28:E28"/>
    <mergeCell ref="B7:I7"/>
    <mergeCell ref="B9:I9"/>
    <mergeCell ref="B10:I10"/>
    <mergeCell ref="B11:I11"/>
    <mergeCell ref="B13:B15"/>
    <mergeCell ref="D13:F13"/>
    <mergeCell ref="G13:I13"/>
    <mergeCell ref="D14:E14"/>
    <mergeCell ref="G14:H14"/>
    <mergeCell ref="D26:E26"/>
    <mergeCell ref="G26:H26"/>
    <mergeCell ref="D27:E27"/>
  </mergeCells>
  <printOptions verticalCentered="1"/>
  <pageMargins left="0" right="0" top="0" bottom="0" header="0" footer="0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B1" workbookViewId="0">
      <selection activeCell="E2" sqref="E2"/>
    </sheetView>
  </sheetViews>
  <sheetFormatPr baseColWidth="10" defaultColWidth="9.140625" defaultRowHeight="15"/>
  <cols>
    <col min="1" max="1" width="10.42578125" style="16" hidden="1" customWidth="1"/>
    <col min="2" max="2" width="10.42578125" style="16" customWidth="1"/>
    <col min="3" max="3" width="15.140625" style="22" customWidth="1"/>
    <col min="4" max="4" width="13.7109375" style="22" customWidth="1"/>
    <col min="5" max="5" width="77.28515625" style="16" customWidth="1"/>
    <col min="6" max="6" width="18.28515625" style="19" customWidth="1"/>
    <col min="7" max="7" width="17" style="19" customWidth="1"/>
    <col min="8" max="8" width="20.140625" style="16" customWidth="1"/>
    <col min="9" max="257" width="9.140625" style="16"/>
    <col min="258" max="258" width="0" style="16" hidden="1" customWidth="1"/>
    <col min="259" max="259" width="15.140625" style="16" customWidth="1"/>
    <col min="260" max="260" width="21.7109375" style="16" customWidth="1"/>
    <col min="261" max="261" width="41.7109375" style="16" customWidth="1"/>
    <col min="262" max="262" width="18.28515625" style="16" customWidth="1"/>
    <col min="263" max="263" width="17" style="16" customWidth="1"/>
    <col min="264" max="264" width="20.140625" style="16" customWidth="1"/>
    <col min="265" max="513" width="9.140625" style="16"/>
    <col min="514" max="514" width="0" style="16" hidden="1" customWidth="1"/>
    <col min="515" max="515" width="15.140625" style="16" customWidth="1"/>
    <col min="516" max="516" width="21.7109375" style="16" customWidth="1"/>
    <col min="517" max="517" width="41.7109375" style="16" customWidth="1"/>
    <col min="518" max="518" width="18.28515625" style="16" customWidth="1"/>
    <col min="519" max="519" width="17" style="16" customWidth="1"/>
    <col min="520" max="520" width="20.140625" style="16" customWidth="1"/>
    <col min="521" max="769" width="9.140625" style="16"/>
    <col min="770" max="770" width="0" style="16" hidden="1" customWidth="1"/>
    <col min="771" max="771" width="15.140625" style="16" customWidth="1"/>
    <col min="772" max="772" width="21.7109375" style="16" customWidth="1"/>
    <col min="773" max="773" width="41.7109375" style="16" customWidth="1"/>
    <col min="774" max="774" width="18.28515625" style="16" customWidth="1"/>
    <col min="775" max="775" width="17" style="16" customWidth="1"/>
    <col min="776" max="776" width="20.140625" style="16" customWidth="1"/>
    <col min="777" max="1025" width="9.140625" style="16"/>
    <col min="1026" max="1026" width="0" style="16" hidden="1" customWidth="1"/>
    <col min="1027" max="1027" width="15.140625" style="16" customWidth="1"/>
    <col min="1028" max="1028" width="21.7109375" style="16" customWidth="1"/>
    <col min="1029" max="1029" width="41.7109375" style="16" customWidth="1"/>
    <col min="1030" max="1030" width="18.28515625" style="16" customWidth="1"/>
    <col min="1031" max="1031" width="17" style="16" customWidth="1"/>
    <col min="1032" max="1032" width="20.140625" style="16" customWidth="1"/>
    <col min="1033" max="1281" width="9.140625" style="16"/>
    <col min="1282" max="1282" width="0" style="16" hidden="1" customWidth="1"/>
    <col min="1283" max="1283" width="15.140625" style="16" customWidth="1"/>
    <col min="1284" max="1284" width="21.7109375" style="16" customWidth="1"/>
    <col min="1285" max="1285" width="41.7109375" style="16" customWidth="1"/>
    <col min="1286" max="1286" width="18.28515625" style="16" customWidth="1"/>
    <col min="1287" max="1287" width="17" style="16" customWidth="1"/>
    <col min="1288" max="1288" width="20.140625" style="16" customWidth="1"/>
    <col min="1289" max="1537" width="9.140625" style="16"/>
    <col min="1538" max="1538" width="0" style="16" hidden="1" customWidth="1"/>
    <col min="1539" max="1539" width="15.140625" style="16" customWidth="1"/>
    <col min="1540" max="1540" width="21.7109375" style="16" customWidth="1"/>
    <col min="1541" max="1541" width="41.7109375" style="16" customWidth="1"/>
    <col min="1542" max="1542" width="18.28515625" style="16" customWidth="1"/>
    <col min="1543" max="1543" width="17" style="16" customWidth="1"/>
    <col min="1544" max="1544" width="20.140625" style="16" customWidth="1"/>
    <col min="1545" max="1793" width="9.140625" style="16"/>
    <col min="1794" max="1794" width="0" style="16" hidden="1" customWidth="1"/>
    <col min="1795" max="1795" width="15.140625" style="16" customWidth="1"/>
    <col min="1796" max="1796" width="21.7109375" style="16" customWidth="1"/>
    <col min="1797" max="1797" width="41.7109375" style="16" customWidth="1"/>
    <col min="1798" max="1798" width="18.28515625" style="16" customWidth="1"/>
    <col min="1799" max="1799" width="17" style="16" customWidth="1"/>
    <col min="1800" max="1800" width="20.140625" style="16" customWidth="1"/>
    <col min="1801" max="2049" width="9.140625" style="16"/>
    <col min="2050" max="2050" width="0" style="16" hidden="1" customWidth="1"/>
    <col min="2051" max="2051" width="15.140625" style="16" customWidth="1"/>
    <col min="2052" max="2052" width="21.7109375" style="16" customWidth="1"/>
    <col min="2053" max="2053" width="41.7109375" style="16" customWidth="1"/>
    <col min="2054" max="2054" width="18.28515625" style="16" customWidth="1"/>
    <col min="2055" max="2055" width="17" style="16" customWidth="1"/>
    <col min="2056" max="2056" width="20.140625" style="16" customWidth="1"/>
    <col min="2057" max="2305" width="9.140625" style="16"/>
    <col min="2306" max="2306" width="0" style="16" hidden="1" customWidth="1"/>
    <col min="2307" max="2307" width="15.140625" style="16" customWidth="1"/>
    <col min="2308" max="2308" width="21.7109375" style="16" customWidth="1"/>
    <col min="2309" max="2309" width="41.7109375" style="16" customWidth="1"/>
    <col min="2310" max="2310" width="18.28515625" style="16" customWidth="1"/>
    <col min="2311" max="2311" width="17" style="16" customWidth="1"/>
    <col min="2312" max="2312" width="20.140625" style="16" customWidth="1"/>
    <col min="2313" max="2561" width="9.140625" style="16"/>
    <col min="2562" max="2562" width="0" style="16" hidden="1" customWidth="1"/>
    <col min="2563" max="2563" width="15.140625" style="16" customWidth="1"/>
    <col min="2564" max="2564" width="21.7109375" style="16" customWidth="1"/>
    <col min="2565" max="2565" width="41.7109375" style="16" customWidth="1"/>
    <col min="2566" max="2566" width="18.28515625" style="16" customWidth="1"/>
    <col min="2567" max="2567" width="17" style="16" customWidth="1"/>
    <col min="2568" max="2568" width="20.140625" style="16" customWidth="1"/>
    <col min="2569" max="2817" width="9.140625" style="16"/>
    <col min="2818" max="2818" width="0" style="16" hidden="1" customWidth="1"/>
    <col min="2819" max="2819" width="15.140625" style="16" customWidth="1"/>
    <col min="2820" max="2820" width="21.7109375" style="16" customWidth="1"/>
    <col min="2821" max="2821" width="41.7109375" style="16" customWidth="1"/>
    <col min="2822" max="2822" width="18.28515625" style="16" customWidth="1"/>
    <col min="2823" max="2823" width="17" style="16" customWidth="1"/>
    <col min="2824" max="2824" width="20.140625" style="16" customWidth="1"/>
    <col min="2825" max="3073" width="9.140625" style="16"/>
    <col min="3074" max="3074" width="0" style="16" hidden="1" customWidth="1"/>
    <col min="3075" max="3075" width="15.140625" style="16" customWidth="1"/>
    <col min="3076" max="3076" width="21.7109375" style="16" customWidth="1"/>
    <col min="3077" max="3077" width="41.7109375" style="16" customWidth="1"/>
    <col min="3078" max="3078" width="18.28515625" style="16" customWidth="1"/>
    <col min="3079" max="3079" width="17" style="16" customWidth="1"/>
    <col min="3080" max="3080" width="20.140625" style="16" customWidth="1"/>
    <col min="3081" max="3329" width="9.140625" style="16"/>
    <col min="3330" max="3330" width="0" style="16" hidden="1" customWidth="1"/>
    <col min="3331" max="3331" width="15.140625" style="16" customWidth="1"/>
    <col min="3332" max="3332" width="21.7109375" style="16" customWidth="1"/>
    <col min="3333" max="3333" width="41.7109375" style="16" customWidth="1"/>
    <col min="3334" max="3334" width="18.28515625" style="16" customWidth="1"/>
    <col min="3335" max="3335" width="17" style="16" customWidth="1"/>
    <col min="3336" max="3336" width="20.140625" style="16" customWidth="1"/>
    <col min="3337" max="3585" width="9.140625" style="16"/>
    <col min="3586" max="3586" width="0" style="16" hidden="1" customWidth="1"/>
    <col min="3587" max="3587" width="15.140625" style="16" customWidth="1"/>
    <col min="3588" max="3588" width="21.7109375" style="16" customWidth="1"/>
    <col min="3589" max="3589" width="41.7109375" style="16" customWidth="1"/>
    <col min="3590" max="3590" width="18.28515625" style="16" customWidth="1"/>
    <col min="3591" max="3591" width="17" style="16" customWidth="1"/>
    <col min="3592" max="3592" width="20.140625" style="16" customWidth="1"/>
    <col min="3593" max="3841" width="9.140625" style="16"/>
    <col min="3842" max="3842" width="0" style="16" hidden="1" customWidth="1"/>
    <col min="3843" max="3843" width="15.140625" style="16" customWidth="1"/>
    <col min="3844" max="3844" width="21.7109375" style="16" customWidth="1"/>
    <col min="3845" max="3845" width="41.7109375" style="16" customWidth="1"/>
    <col min="3846" max="3846" width="18.28515625" style="16" customWidth="1"/>
    <col min="3847" max="3847" width="17" style="16" customWidth="1"/>
    <col min="3848" max="3848" width="20.140625" style="16" customWidth="1"/>
    <col min="3849" max="4097" width="9.140625" style="16"/>
    <col min="4098" max="4098" width="0" style="16" hidden="1" customWidth="1"/>
    <col min="4099" max="4099" width="15.140625" style="16" customWidth="1"/>
    <col min="4100" max="4100" width="21.7109375" style="16" customWidth="1"/>
    <col min="4101" max="4101" width="41.7109375" style="16" customWidth="1"/>
    <col min="4102" max="4102" width="18.28515625" style="16" customWidth="1"/>
    <col min="4103" max="4103" width="17" style="16" customWidth="1"/>
    <col min="4104" max="4104" width="20.140625" style="16" customWidth="1"/>
    <col min="4105" max="4353" width="9.140625" style="16"/>
    <col min="4354" max="4354" width="0" style="16" hidden="1" customWidth="1"/>
    <col min="4355" max="4355" width="15.140625" style="16" customWidth="1"/>
    <col min="4356" max="4356" width="21.7109375" style="16" customWidth="1"/>
    <col min="4357" max="4357" width="41.7109375" style="16" customWidth="1"/>
    <col min="4358" max="4358" width="18.28515625" style="16" customWidth="1"/>
    <col min="4359" max="4359" width="17" style="16" customWidth="1"/>
    <col min="4360" max="4360" width="20.140625" style="16" customWidth="1"/>
    <col min="4361" max="4609" width="9.140625" style="16"/>
    <col min="4610" max="4610" width="0" style="16" hidden="1" customWidth="1"/>
    <col min="4611" max="4611" width="15.140625" style="16" customWidth="1"/>
    <col min="4612" max="4612" width="21.7109375" style="16" customWidth="1"/>
    <col min="4613" max="4613" width="41.7109375" style="16" customWidth="1"/>
    <col min="4614" max="4614" width="18.28515625" style="16" customWidth="1"/>
    <col min="4615" max="4615" width="17" style="16" customWidth="1"/>
    <col min="4616" max="4616" width="20.140625" style="16" customWidth="1"/>
    <col min="4617" max="4865" width="9.140625" style="16"/>
    <col min="4866" max="4866" width="0" style="16" hidden="1" customWidth="1"/>
    <col min="4867" max="4867" width="15.140625" style="16" customWidth="1"/>
    <col min="4868" max="4868" width="21.7109375" style="16" customWidth="1"/>
    <col min="4869" max="4869" width="41.7109375" style="16" customWidth="1"/>
    <col min="4870" max="4870" width="18.28515625" style="16" customWidth="1"/>
    <col min="4871" max="4871" width="17" style="16" customWidth="1"/>
    <col min="4872" max="4872" width="20.140625" style="16" customWidth="1"/>
    <col min="4873" max="5121" width="9.140625" style="16"/>
    <col min="5122" max="5122" width="0" style="16" hidden="1" customWidth="1"/>
    <col min="5123" max="5123" width="15.140625" style="16" customWidth="1"/>
    <col min="5124" max="5124" width="21.7109375" style="16" customWidth="1"/>
    <col min="5125" max="5125" width="41.7109375" style="16" customWidth="1"/>
    <col min="5126" max="5126" width="18.28515625" style="16" customWidth="1"/>
    <col min="5127" max="5127" width="17" style="16" customWidth="1"/>
    <col min="5128" max="5128" width="20.140625" style="16" customWidth="1"/>
    <col min="5129" max="5377" width="9.140625" style="16"/>
    <col min="5378" max="5378" width="0" style="16" hidden="1" customWidth="1"/>
    <col min="5379" max="5379" width="15.140625" style="16" customWidth="1"/>
    <col min="5380" max="5380" width="21.7109375" style="16" customWidth="1"/>
    <col min="5381" max="5381" width="41.7109375" style="16" customWidth="1"/>
    <col min="5382" max="5382" width="18.28515625" style="16" customWidth="1"/>
    <col min="5383" max="5383" width="17" style="16" customWidth="1"/>
    <col min="5384" max="5384" width="20.140625" style="16" customWidth="1"/>
    <col min="5385" max="5633" width="9.140625" style="16"/>
    <col min="5634" max="5634" width="0" style="16" hidden="1" customWidth="1"/>
    <col min="5635" max="5635" width="15.140625" style="16" customWidth="1"/>
    <col min="5636" max="5636" width="21.7109375" style="16" customWidth="1"/>
    <col min="5637" max="5637" width="41.7109375" style="16" customWidth="1"/>
    <col min="5638" max="5638" width="18.28515625" style="16" customWidth="1"/>
    <col min="5639" max="5639" width="17" style="16" customWidth="1"/>
    <col min="5640" max="5640" width="20.140625" style="16" customWidth="1"/>
    <col min="5641" max="5889" width="9.140625" style="16"/>
    <col min="5890" max="5890" width="0" style="16" hidden="1" customWidth="1"/>
    <col min="5891" max="5891" width="15.140625" style="16" customWidth="1"/>
    <col min="5892" max="5892" width="21.7109375" style="16" customWidth="1"/>
    <col min="5893" max="5893" width="41.7109375" style="16" customWidth="1"/>
    <col min="5894" max="5894" width="18.28515625" style="16" customWidth="1"/>
    <col min="5895" max="5895" width="17" style="16" customWidth="1"/>
    <col min="5896" max="5896" width="20.140625" style="16" customWidth="1"/>
    <col min="5897" max="6145" width="9.140625" style="16"/>
    <col min="6146" max="6146" width="0" style="16" hidden="1" customWidth="1"/>
    <col min="6147" max="6147" width="15.140625" style="16" customWidth="1"/>
    <col min="6148" max="6148" width="21.7109375" style="16" customWidth="1"/>
    <col min="6149" max="6149" width="41.7109375" style="16" customWidth="1"/>
    <col min="6150" max="6150" width="18.28515625" style="16" customWidth="1"/>
    <col min="6151" max="6151" width="17" style="16" customWidth="1"/>
    <col min="6152" max="6152" width="20.140625" style="16" customWidth="1"/>
    <col min="6153" max="6401" width="9.140625" style="16"/>
    <col min="6402" max="6402" width="0" style="16" hidden="1" customWidth="1"/>
    <col min="6403" max="6403" width="15.140625" style="16" customWidth="1"/>
    <col min="6404" max="6404" width="21.7109375" style="16" customWidth="1"/>
    <col min="6405" max="6405" width="41.7109375" style="16" customWidth="1"/>
    <col min="6406" max="6406" width="18.28515625" style="16" customWidth="1"/>
    <col min="6407" max="6407" width="17" style="16" customWidth="1"/>
    <col min="6408" max="6408" width="20.140625" style="16" customWidth="1"/>
    <col min="6409" max="6657" width="9.140625" style="16"/>
    <col min="6658" max="6658" width="0" style="16" hidden="1" customWidth="1"/>
    <col min="6659" max="6659" width="15.140625" style="16" customWidth="1"/>
    <col min="6660" max="6660" width="21.7109375" style="16" customWidth="1"/>
    <col min="6661" max="6661" width="41.7109375" style="16" customWidth="1"/>
    <col min="6662" max="6662" width="18.28515625" style="16" customWidth="1"/>
    <col min="6663" max="6663" width="17" style="16" customWidth="1"/>
    <col min="6664" max="6664" width="20.140625" style="16" customWidth="1"/>
    <col min="6665" max="6913" width="9.140625" style="16"/>
    <col min="6914" max="6914" width="0" style="16" hidden="1" customWidth="1"/>
    <col min="6915" max="6915" width="15.140625" style="16" customWidth="1"/>
    <col min="6916" max="6916" width="21.7109375" style="16" customWidth="1"/>
    <col min="6917" max="6917" width="41.7109375" style="16" customWidth="1"/>
    <col min="6918" max="6918" width="18.28515625" style="16" customWidth="1"/>
    <col min="6919" max="6919" width="17" style="16" customWidth="1"/>
    <col min="6920" max="6920" width="20.140625" style="16" customWidth="1"/>
    <col min="6921" max="7169" width="9.140625" style="16"/>
    <col min="7170" max="7170" width="0" style="16" hidden="1" customWidth="1"/>
    <col min="7171" max="7171" width="15.140625" style="16" customWidth="1"/>
    <col min="7172" max="7172" width="21.7109375" style="16" customWidth="1"/>
    <col min="7173" max="7173" width="41.7109375" style="16" customWidth="1"/>
    <col min="7174" max="7174" width="18.28515625" style="16" customWidth="1"/>
    <col min="7175" max="7175" width="17" style="16" customWidth="1"/>
    <col min="7176" max="7176" width="20.140625" style="16" customWidth="1"/>
    <col min="7177" max="7425" width="9.140625" style="16"/>
    <col min="7426" max="7426" width="0" style="16" hidden="1" customWidth="1"/>
    <col min="7427" max="7427" width="15.140625" style="16" customWidth="1"/>
    <col min="7428" max="7428" width="21.7109375" style="16" customWidth="1"/>
    <col min="7429" max="7429" width="41.7109375" style="16" customWidth="1"/>
    <col min="7430" max="7430" width="18.28515625" style="16" customWidth="1"/>
    <col min="7431" max="7431" width="17" style="16" customWidth="1"/>
    <col min="7432" max="7432" width="20.140625" style="16" customWidth="1"/>
    <col min="7433" max="7681" width="9.140625" style="16"/>
    <col min="7682" max="7682" width="0" style="16" hidden="1" customWidth="1"/>
    <col min="7683" max="7683" width="15.140625" style="16" customWidth="1"/>
    <col min="7684" max="7684" width="21.7109375" style="16" customWidth="1"/>
    <col min="7685" max="7685" width="41.7109375" style="16" customWidth="1"/>
    <col min="7686" max="7686" width="18.28515625" style="16" customWidth="1"/>
    <col min="7687" max="7687" width="17" style="16" customWidth="1"/>
    <col min="7688" max="7688" width="20.140625" style="16" customWidth="1"/>
    <col min="7689" max="7937" width="9.140625" style="16"/>
    <col min="7938" max="7938" width="0" style="16" hidden="1" customWidth="1"/>
    <col min="7939" max="7939" width="15.140625" style="16" customWidth="1"/>
    <col min="7940" max="7940" width="21.7109375" style="16" customWidth="1"/>
    <col min="7941" max="7941" width="41.7109375" style="16" customWidth="1"/>
    <col min="7942" max="7942" width="18.28515625" style="16" customWidth="1"/>
    <col min="7943" max="7943" width="17" style="16" customWidth="1"/>
    <col min="7944" max="7944" width="20.140625" style="16" customWidth="1"/>
    <col min="7945" max="8193" width="9.140625" style="16"/>
    <col min="8194" max="8194" width="0" style="16" hidden="1" customWidth="1"/>
    <col min="8195" max="8195" width="15.140625" style="16" customWidth="1"/>
    <col min="8196" max="8196" width="21.7109375" style="16" customWidth="1"/>
    <col min="8197" max="8197" width="41.7109375" style="16" customWidth="1"/>
    <col min="8198" max="8198" width="18.28515625" style="16" customWidth="1"/>
    <col min="8199" max="8199" width="17" style="16" customWidth="1"/>
    <col min="8200" max="8200" width="20.140625" style="16" customWidth="1"/>
    <col min="8201" max="8449" width="9.140625" style="16"/>
    <col min="8450" max="8450" width="0" style="16" hidden="1" customWidth="1"/>
    <col min="8451" max="8451" width="15.140625" style="16" customWidth="1"/>
    <col min="8452" max="8452" width="21.7109375" style="16" customWidth="1"/>
    <col min="8453" max="8453" width="41.7109375" style="16" customWidth="1"/>
    <col min="8454" max="8454" width="18.28515625" style="16" customWidth="1"/>
    <col min="8455" max="8455" width="17" style="16" customWidth="1"/>
    <col min="8456" max="8456" width="20.140625" style="16" customWidth="1"/>
    <col min="8457" max="8705" width="9.140625" style="16"/>
    <col min="8706" max="8706" width="0" style="16" hidden="1" customWidth="1"/>
    <col min="8707" max="8707" width="15.140625" style="16" customWidth="1"/>
    <col min="8708" max="8708" width="21.7109375" style="16" customWidth="1"/>
    <col min="8709" max="8709" width="41.7109375" style="16" customWidth="1"/>
    <col min="8710" max="8710" width="18.28515625" style="16" customWidth="1"/>
    <col min="8711" max="8711" width="17" style="16" customWidth="1"/>
    <col min="8712" max="8712" width="20.140625" style="16" customWidth="1"/>
    <col min="8713" max="8961" width="9.140625" style="16"/>
    <col min="8962" max="8962" width="0" style="16" hidden="1" customWidth="1"/>
    <col min="8963" max="8963" width="15.140625" style="16" customWidth="1"/>
    <col min="8964" max="8964" width="21.7109375" style="16" customWidth="1"/>
    <col min="8965" max="8965" width="41.7109375" style="16" customWidth="1"/>
    <col min="8966" max="8966" width="18.28515625" style="16" customWidth="1"/>
    <col min="8967" max="8967" width="17" style="16" customWidth="1"/>
    <col min="8968" max="8968" width="20.140625" style="16" customWidth="1"/>
    <col min="8969" max="9217" width="9.140625" style="16"/>
    <col min="9218" max="9218" width="0" style="16" hidden="1" customWidth="1"/>
    <col min="9219" max="9219" width="15.140625" style="16" customWidth="1"/>
    <col min="9220" max="9220" width="21.7109375" style="16" customWidth="1"/>
    <col min="9221" max="9221" width="41.7109375" style="16" customWidth="1"/>
    <col min="9222" max="9222" width="18.28515625" style="16" customWidth="1"/>
    <col min="9223" max="9223" width="17" style="16" customWidth="1"/>
    <col min="9224" max="9224" width="20.140625" style="16" customWidth="1"/>
    <col min="9225" max="9473" width="9.140625" style="16"/>
    <col min="9474" max="9474" width="0" style="16" hidden="1" customWidth="1"/>
    <col min="9475" max="9475" width="15.140625" style="16" customWidth="1"/>
    <col min="9476" max="9476" width="21.7109375" style="16" customWidth="1"/>
    <col min="9477" max="9477" width="41.7109375" style="16" customWidth="1"/>
    <col min="9478" max="9478" width="18.28515625" style="16" customWidth="1"/>
    <col min="9479" max="9479" width="17" style="16" customWidth="1"/>
    <col min="9480" max="9480" width="20.140625" style="16" customWidth="1"/>
    <col min="9481" max="9729" width="9.140625" style="16"/>
    <col min="9730" max="9730" width="0" style="16" hidden="1" customWidth="1"/>
    <col min="9731" max="9731" width="15.140625" style="16" customWidth="1"/>
    <col min="9732" max="9732" width="21.7109375" style="16" customWidth="1"/>
    <col min="9733" max="9733" width="41.7109375" style="16" customWidth="1"/>
    <col min="9734" max="9734" width="18.28515625" style="16" customWidth="1"/>
    <col min="9735" max="9735" width="17" style="16" customWidth="1"/>
    <col min="9736" max="9736" width="20.140625" style="16" customWidth="1"/>
    <col min="9737" max="9985" width="9.140625" style="16"/>
    <col min="9986" max="9986" width="0" style="16" hidden="1" customWidth="1"/>
    <col min="9987" max="9987" width="15.140625" style="16" customWidth="1"/>
    <col min="9988" max="9988" width="21.7109375" style="16" customWidth="1"/>
    <col min="9989" max="9989" width="41.7109375" style="16" customWidth="1"/>
    <col min="9990" max="9990" width="18.28515625" style="16" customWidth="1"/>
    <col min="9991" max="9991" width="17" style="16" customWidth="1"/>
    <col min="9992" max="9992" width="20.140625" style="16" customWidth="1"/>
    <col min="9993" max="10241" width="9.140625" style="16"/>
    <col min="10242" max="10242" width="0" style="16" hidden="1" customWidth="1"/>
    <col min="10243" max="10243" width="15.140625" style="16" customWidth="1"/>
    <col min="10244" max="10244" width="21.7109375" style="16" customWidth="1"/>
    <col min="10245" max="10245" width="41.7109375" style="16" customWidth="1"/>
    <col min="10246" max="10246" width="18.28515625" style="16" customWidth="1"/>
    <col min="10247" max="10247" width="17" style="16" customWidth="1"/>
    <col min="10248" max="10248" width="20.140625" style="16" customWidth="1"/>
    <col min="10249" max="10497" width="9.140625" style="16"/>
    <col min="10498" max="10498" width="0" style="16" hidden="1" customWidth="1"/>
    <col min="10499" max="10499" width="15.140625" style="16" customWidth="1"/>
    <col min="10500" max="10500" width="21.7109375" style="16" customWidth="1"/>
    <col min="10501" max="10501" width="41.7109375" style="16" customWidth="1"/>
    <col min="10502" max="10502" width="18.28515625" style="16" customWidth="1"/>
    <col min="10503" max="10503" width="17" style="16" customWidth="1"/>
    <col min="10504" max="10504" width="20.140625" style="16" customWidth="1"/>
    <col min="10505" max="10753" width="9.140625" style="16"/>
    <col min="10754" max="10754" width="0" style="16" hidden="1" customWidth="1"/>
    <col min="10755" max="10755" width="15.140625" style="16" customWidth="1"/>
    <col min="10756" max="10756" width="21.7109375" style="16" customWidth="1"/>
    <col min="10757" max="10757" width="41.7109375" style="16" customWidth="1"/>
    <col min="10758" max="10758" width="18.28515625" style="16" customWidth="1"/>
    <col min="10759" max="10759" width="17" style="16" customWidth="1"/>
    <col min="10760" max="10760" width="20.140625" style="16" customWidth="1"/>
    <col min="10761" max="11009" width="9.140625" style="16"/>
    <col min="11010" max="11010" width="0" style="16" hidden="1" customWidth="1"/>
    <col min="11011" max="11011" width="15.140625" style="16" customWidth="1"/>
    <col min="11012" max="11012" width="21.7109375" style="16" customWidth="1"/>
    <col min="11013" max="11013" width="41.7109375" style="16" customWidth="1"/>
    <col min="11014" max="11014" width="18.28515625" style="16" customWidth="1"/>
    <col min="11015" max="11015" width="17" style="16" customWidth="1"/>
    <col min="11016" max="11016" width="20.140625" style="16" customWidth="1"/>
    <col min="11017" max="11265" width="9.140625" style="16"/>
    <col min="11266" max="11266" width="0" style="16" hidden="1" customWidth="1"/>
    <col min="11267" max="11267" width="15.140625" style="16" customWidth="1"/>
    <col min="11268" max="11268" width="21.7109375" style="16" customWidth="1"/>
    <col min="11269" max="11269" width="41.7109375" style="16" customWidth="1"/>
    <col min="11270" max="11270" width="18.28515625" style="16" customWidth="1"/>
    <col min="11271" max="11271" width="17" style="16" customWidth="1"/>
    <col min="11272" max="11272" width="20.140625" style="16" customWidth="1"/>
    <col min="11273" max="11521" width="9.140625" style="16"/>
    <col min="11522" max="11522" width="0" style="16" hidden="1" customWidth="1"/>
    <col min="11523" max="11523" width="15.140625" style="16" customWidth="1"/>
    <col min="11524" max="11524" width="21.7109375" style="16" customWidth="1"/>
    <col min="11525" max="11525" width="41.7109375" style="16" customWidth="1"/>
    <col min="11526" max="11526" width="18.28515625" style="16" customWidth="1"/>
    <col min="11527" max="11527" width="17" style="16" customWidth="1"/>
    <col min="11528" max="11528" width="20.140625" style="16" customWidth="1"/>
    <col min="11529" max="11777" width="9.140625" style="16"/>
    <col min="11778" max="11778" width="0" style="16" hidden="1" customWidth="1"/>
    <col min="11779" max="11779" width="15.140625" style="16" customWidth="1"/>
    <col min="11780" max="11780" width="21.7109375" style="16" customWidth="1"/>
    <col min="11781" max="11781" width="41.7109375" style="16" customWidth="1"/>
    <col min="11782" max="11782" width="18.28515625" style="16" customWidth="1"/>
    <col min="11783" max="11783" width="17" style="16" customWidth="1"/>
    <col min="11784" max="11784" width="20.140625" style="16" customWidth="1"/>
    <col min="11785" max="12033" width="9.140625" style="16"/>
    <col min="12034" max="12034" width="0" style="16" hidden="1" customWidth="1"/>
    <col min="12035" max="12035" width="15.140625" style="16" customWidth="1"/>
    <col min="12036" max="12036" width="21.7109375" style="16" customWidth="1"/>
    <col min="12037" max="12037" width="41.7109375" style="16" customWidth="1"/>
    <col min="12038" max="12038" width="18.28515625" style="16" customWidth="1"/>
    <col min="12039" max="12039" width="17" style="16" customWidth="1"/>
    <col min="12040" max="12040" width="20.140625" style="16" customWidth="1"/>
    <col min="12041" max="12289" width="9.140625" style="16"/>
    <col min="12290" max="12290" width="0" style="16" hidden="1" customWidth="1"/>
    <col min="12291" max="12291" width="15.140625" style="16" customWidth="1"/>
    <col min="12292" max="12292" width="21.7109375" style="16" customWidth="1"/>
    <col min="12293" max="12293" width="41.7109375" style="16" customWidth="1"/>
    <col min="12294" max="12294" width="18.28515625" style="16" customWidth="1"/>
    <col min="12295" max="12295" width="17" style="16" customWidth="1"/>
    <col min="12296" max="12296" width="20.140625" style="16" customWidth="1"/>
    <col min="12297" max="12545" width="9.140625" style="16"/>
    <col min="12546" max="12546" width="0" style="16" hidden="1" customWidth="1"/>
    <col min="12547" max="12547" width="15.140625" style="16" customWidth="1"/>
    <col min="12548" max="12548" width="21.7109375" style="16" customWidth="1"/>
    <col min="12549" max="12549" width="41.7109375" style="16" customWidth="1"/>
    <col min="12550" max="12550" width="18.28515625" style="16" customWidth="1"/>
    <col min="12551" max="12551" width="17" style="16" customWidth="1"/>
    <col min="12552" max="12552" width="20.140625" style="16" customWidth="1"/>
    <col min="12553" max="12801" width="9.140625" style="16"/>
    <col min="12802" max="12802" width="0" style="16" hidden="1" customWidth="1"/>
    <col min="12803" max="12803" width="15.140625" style="16" customWidth="1"/>
    <col min="12804" max="12804" width="21.7109375" style="16" customWidth="1"/>
    <col min="12805" max="12805" width="41.7109375" style="16" customWidth="1"/>
    <col min="12806" max="12806" width="18.28515625" style="16" customWidth="1"/>
    <col min="12807" max="12807" width="17" style="16" customWidth="1"/>
    <col min="12808" max="12808" width="20.140625" style="16" customWidth="1"/>
    <col min="12809" max="13057" width="9.140625" style="16"/>
    <col min="13058" max="13058" width="0" style="16" hidden="1" customWidth="1"/>
    <col min="13059" max="13059" width="15.140625" style="16" customWidth="1"/>
    <col min="13060" max="13060" width="21.7109375" style="16" customWidth="1"/>
    <col min="13061" max="13061" width="41.7109375" style="16" customWidth="1"/>
    <col min="13062" max="13062" width="18.28515625" style="16" customWidth="1"/>
    <col min="13063" max="13063" width="17" style="16" customWidth="1"/>
    <col min="13064" max="13064" width="20.140625" style="16" customWidth="1"/>
    <col min="13065" max="13313" width="9.140625" style="16"/>
    <col min="13314" max="13314" width="0" style="16" hidden="1" customWidth="1"/>
    <col min="13315" max="13315" width="15.140625" style="16" customWidth="1"/>
    <col min="13316" max="13316" width="21.7109375" style="16" customWidth="1"/>
    <col min="13317" max="13317" width="41.7109375" style="16" customWidth="1"/>
    <col min="13318" max="13318" width="18.28515625" style="16" customWidth="1"/>
    <col min="13319" max="13319" width="17" style="16" customWidth="1"/>
    <col min="13320" max="13320" width="20.140625" style="16" customWidth="1"/>
    <col min="13321" max="13569" width="9.140625" style="16"/>
    <col min="13570" max="13570" width="0" style="16" hidden="1" customWidth="1"/>
    <col min="13571" max="13571" width="15.140625" style="16" customWidth="1"/>
    <col min="13572" max="13572" width="21.7109375" style="16" customWidth="1"/>
    <col min="13573" max="13573" width="41.7109375" style="16" customWidth="1"/>
    <col min="13574" max="13574" width="18.28515625" style="16" customWidth="1"/>
    <col min="13575" max="13575" width="17" style="16" customWidth="1"/>
    <col min="13576" max="13576" width="20.140625" style="16" customWidth="1"/>
    <col min="13577" max="13825" width="9.140625" style="16"/>
    <col min="13826" max="13826" width="0" style="16" hidden="1" customWidth="1"/>
    <col min="13827" max="13827" width="15.140625" style="16" customWidth="1"/>
    <col min="13828" max="13828" width="21.7109375" style="16" customWidth="1"/>
    <col min="13829" max="13829" width="41.7109375" style="16" customWidth="1"/>
    <col min="13830" max="13830" width="18.28515625" style="16" customWidth="1"/>
    <col min="13831" max="13831" width="17" style="16" customWidth="1"/>
    <col min="13832" max="13832" width="20.140625" style="16" customWidth="1"/>
    <col min="13833" max="14081" width="9.140625" style="16"/>
    <col min="14082" max="14082" width="0" style="16" hidden="1" customWidth="1"/>
    <col min="14083" max="14083" width="15.140625" style="16" customWidth="1"/>
    <col min="14084" max="14084" width="21.7109375" style="16" customWidth="1"/>
    <col min="14085" max="14085" width="41.7109375" style="16" customWidth="1"/>
    <col min="14086" max="14086" width="18.28515625" style="16" customWidth="1"/>
    <col min="14087" max="14087" width="17" style="16" customWidth="1"/>
    <col min="14088" max="14088" width="20.140625" style="16" customWidth="1"/>
    <col min="14089" max="14337" width="9.140625" style="16"/>
    <col min="14338" max="14338" width="0" style="16" hidden="1" customWidth="1"/>
    <col min="14339" max="14339" width="15.140625" style="16" customWidth="1"/>
    <col min="14340" max="14340" width="21.7109375" style="16" customWidth="1"/>
    <col min="14341" max="14341" width="41.7109375" style="16" customWidth="1"/>
    <col min="14342" max="14342" width="18.28515625" style="16" customWidth="1"/>
    <col min="14343" max="14343" width="17" style="16" customWidth="1"/>
    <col min="14344" max="14344" width="20.140625" style="16" customWidth="1"/>
    <col min="14345" max="14593" width="9.140625" style="16"/>
    <col min="14594" max="14594" width="0" style="16" hidden="1" customWidth="1"/>
    <col min="14595" max="14595" width="15.140625" style="16" customWidth="1"/>
    <col min="14596" max="14596" width="21.7109375" style="16" customWidth="1"/>
    <col min="14597" max="14597" width="41.7109375" style="16" customWidth="1"/>
    <col min="14598" max="14598" width="18.28515625" style="16" customWidth="1"/>
    <col min="14599" max="14599" width="17" style="16" customWidth="1"/>
    <col min="14600" max="14600" width="20.140625" style="16" customWidth="1"/>
    <col min="14601" max="14849" width="9.140625" style="16"/>
    <col min="14850" max="14850" width="0" style="16" hidden="1" customWidth="1"/>
    <col min="14851" max="14851" width="15.140625" style="16" customWidth="1"/>
    <col min="14852" max="14852" width="21.7109375" style="16" customWidth="1"/>
    <col min="14853" max="14853" width="41.7109375" style="16" customWidth="1"/>
    <col min="14854" max="14854" width="18.28515625" style="16" customWidth="1"/>
    <col min="14855" max="14855" width="17" style="16" customWidth="1"/>
    <col min="14856" max="14856" width="20.140625" style="16" customWidth="1"/>
    <col min="14857" max="15105" width="9.140625" style="16"/>
    <col min="15106" max="15106" width="0" style="16" hidden="1" customWidth="1"/>
    <col min="15107" max="15107" width="15.140625" style="16" customWidth="1"/>
    <col min="15108" max="15108" width="21.7109375" style="16" customWidth="1"/>
    <col min="15109" max="15109" width="41.7109375" style="16" customWidth="1"/>
    <col min="15110" max="15110" width="18.28515625" style="16" customWidth="1"/>
    <col min="15111" max="15111" width="17" style="16" customWidth="1"/>
    <col min="15112" max="15112" width="20.140625" style="16" customWidth="1"/>
    <col min="15113" max="15361" width="9.140625" style="16"/>
    <col min="15362" max="15362" width="0" style="16" hidden="1" customWidth="1"/>
    <col min="15363" max="15363" width="15.140625" style="16" customWidth="1"/>
    <col min="15364" max="15364" width="21.7109375" style="16" customWidth="1"/>
    <col min="15365" max="15365" width="41.7109375" style="16" customWidth="1"/>
    <col min="15366" max="15366" width="18.28515625" style="16" customWidth="1"/>
    <col min="15367" max="15367" width="17" style="16" customWidth="1"/>
    <col min="15368" max="15368" width="20.140625" style="16" customWidth="1"/>
    <col min="15369" max="15617" width="9.140625" style="16"/>
    <col min="15618" max="15618" width="0" style="16" hidden="1" customWidth="1"/>
    <col min="15619" max="15619" width="15.140625" style="16" customWidth="1"/>
    <col min="15620" max="15620" width="21.7109375" style="16" customWidth="1"/>
    <col min="15621" max="15621" width="41.7109375" style="16" customWidth="1"/>
    <col min="15622" max="15622" width="18.28515625" style="16" customWidth="1"/>
    <col min="15623" max="15623" width="17" style="16" customWidth="1"/>
    <col min="15624" max="15624" width="20.140625" style="16" customWidth="1"/>
    <col min="15625" max="15873" width="9.140625" style="16"/>
    <col min="15874" max="15874" width="0" style="16" hidden="1" customWidth="1"/>
    <col min="15875" max="15875" width="15.140625" style="16" customWidth="1"/>
    <col min="15876" max="15876" width="21.7109375" style="16" customWidth="1"/>
    <col min="15877" max="15877" width="41.7109375" style="16" customWidth="1"/>
    <col min="15878" max="15878" width="18.28515625" style="16" customWidth="1"/>
    <col min="15879" max="15879" width="17" style="16" customWidth="1"/>
    <col min="15880" max="15880" width="20.140625" style="16" customWidth="1"/>
    <col min="15881" max="16129" width="9.140625" style="16"/>
    <col min="16130" max="16130" width="0" style="16" hidden="1" customWidth="1"/>
    <col min="16131" max="16131" width="15.140625" style="16" customWidth="1"/>
    <col min="16132" max="16132" width="21.7109375" style="16" customWidth="1"/>
    <col min="16133" max="16133" width="41.7109375" style="16" customWidth="1"/>
    <col min="16134" max="16134" width="18.28515625" style="16" customWidth="1"/>
    <col min="16135" max="16135" width="17" style="16" customWidth="1"/>
    <col min="16136" max="16136" width="20.140625" style="16" customWidth="1"/>
    <col min="16137" max="16384" width="9.140625" style="16"/>
  </cols>
  <sheetData>
    <row r="1" spans="1:11" s="1" customFormat="1">
      <c r="C1" s="20"/>
      <c r="D1" s="20"/>
      <c r="F1" s="17"/>
      <c r="G1" s="17"/>
    </row>
    <row r="2" spans="1:11" s="1" customFormat="1" ht="23.25">
      <c r="C2" s="20"/>
      <c r="D2" s="20"/>
      <c r="E2" s="2" t="s">
        <v>35</v>
      </c>
      <c r="F2" s="18"/>
      <c r="G2" s="18"/>
      <c r="H2" s="2"/>
      <c r="I2" s="2"/>
      <c r="J2" s="2"/>
      <c r="K2" s="2"/>
    </row>
    <row r="3" spans="1:11" s="1" customFormat="1" ht="18">
      <c r="A3" s="75" t="s">
        <v>0</v>
      </c>
      <c r="B3" s="75"/>
      <c r="C3" s="75"/>
      <c r="D3" s="75"/>
      <c r="E3" s="75"/>
      <c r="F3" s="75"/>
      <c r="G3" s="75"/>
      <c r="H3" s="75"/>
    </row>
    <row r="4" spans="1:11" s="1" customFormat="1" ht="18">
      <c r="A4" s="75" t="s">
        <v>1</v>
      </c>
      <c r="B4" s="75"/>
      <c r="C4" s="75"/>
      <c r="D4" s="75"/>
      <c r="E4" s="75"/>
      <c r="F4" s="75"/>
      <c r="G4" s="75"/>
      <c r="H4" s="75"/>
    </row>
    <row r="5" spans="1:11" s="1" customFormat="1" ht="18">
      <c r="A5" s="75" t="s">
        <v>36</v>
      </c>
      <c r="B5" s="75"/>
      <c r="C5" s="75"/>
      <c r="D5" s="75"/>
      <c r="E5" s="75"/>
      <c r="F5" s="75"/>
      <c r="G5" s="75"/>
      <c r="H5" s="75"/>
    </row>
    <row r="6" spans="1:11" s="1" customFormat="1" ht="15.75" thickBot="1">
      <c r="C6" s="71" t="s">
        <v>34</v>
      </c>
      <c r="D6" s="71"/>
      <c r="F6" s="17"/>
      <c r="G6" s="17"/>
    </row>
    <row r="7" spans="1:11" s="4" customFormat="1" ht="16.5">
      <c r="A7" s="76"/>
      <c r="B7" s="42"/>
      <c r="C7" s="85" t="s">
        <v>2</v>
      </c>
      <c r="D7" s="85"/>
      <c r="E7" s="85"/>
      <c r="F7" s="86" t="s">
        <v>15</v>
      </c>
      <c r="G7" s="86"/>
      <c r="H7" s="87"/>
    </row>
    <row r="8" spans="1:11" s="4" customFormat="1" ht="16.5">
      <c r="A8" s="77"/>
      <c r="B8" s="42"/>
      <c r="C8" s="88"/>
      <c r="D8" s="88"/>
      <c r="E8" s="51"/>
      <c r="F8" s="88" t="s">
        <v>3</v>
      </c>
      <c r="G8" s="88"/>
      <c r="H8" s="66">
        <v>13221607.869999999</v>
      </c>
    </row>
    <row r="9" spans="1:11" s="4" customFormat="1" ht="33">
      <c r="A9" s="77"/>
      <c r="B9" s="42"/>
      <c r="C9" s="52" t="s">
        <v>4</v>
      </c>
      <c r="D9" s="53" t="s">
        <v>5</v>
      </c>
      <c r="E9" s="54" t="s">
        <v>6</v>
      </c>
      <c r="F9" s="55" t="s">
        <v>22</v>
      </c>
      <c r="G9" s="56" t="s">
        <v>23</v>
      </c>
      <c r="H9" s="57" t="s">
        <v>24</v>
      </c>
    </row>
    <row r="10" spans="1:11" s="4" customFormat="1" ht="16.5">
      <c r="A10" s="25"/>
      <c r="B10" s="42"/>
      <c r="C10" s="52"/>
      <c r="D10" s="53"/>
      <c r="E10" s="54"/>
      <c r="F10" s="58"/>
      <c r="G10" s="59"/>
      <c r="H10" s="60"/>
    </row>
    <row r="11" spans="1:11" s="4" customFormat="1" ht="16.5">
      <c r="A11" s="30"/>
      <c r="B11" s="42"/>
      <c r="C11" s="70">
        <v>44531</v>
      </c>
      <c r="D11" s="33"/>
      <c r="E11" s="33" t="s">
        <v>19</v>
      </c>
      <c r="F11" s="34"/>
      <c r="G11" s="34"/>
      <c r="H11" s="37">
        <v>13221607.869999999</v>
      </c>
    </row>
    <row r="12" spans="1:11" s="4" customFormat="1" ht="16.5">
      <c r="A12" s="65"/>
      <c r="B12" s="42"/>
      <c r="C12" s="24">
        <v>44531</v>
      </c>
      <c r="D12" s="21">
        <v>2996</v>
      </c>
      <c r="E12" s="8" t="s">
        <v>64</v>
      </c>
      <c r="F12" s="43">
        <v>95416</v>
      </c>
      <c r="G12" s="36"/>
      <c r="H12" s="37">
        <f>(H11+F12-G12)</f>
        <v>13317023.869999999</v>
      </c>
    </row>
    <row r="13" spans="1:11" s="11" customFormat="1" ht="16.5">
      <c r="A13" s="6"/>
      <c r="B13" s="39"/>
      <c r="C13" s="7">
        <v>44532</v>
      </c>
      <c r="D13" s="21">
        <v>34095</v>
      </c>
      <c r="E13" s="8" t="s">
        <v>37</v>
      </c>
      <c r="F13" s="44"/>
      <c r="G13" s="72">
        <v>2785861.56</v>
      </c>
      <c r="H13" s="37">
        <f t="shared" ref="H13:H76" si="0">(H12+F13-G13)</f>
        <v>10531162.309999999</v>
      </c>
    </row>
    <row r="14" spans="1:11" s="11" customFormat="1" ht="16.5">
      <c r="A14" s="6"/>
      <c r="B14" s="39"/>
      <c r="C14" s="7">
        <v>44532</v>
      </c>
      <c r="D14" s="21">
        <v>2998</v>
      </c>
      <c r="E14" s="8" t="s">
        <v>65</v>
      </c>
      <c r="F14" s="44">
        <v>63553</v>
      </c>
      <c r="G14" s="62"/>
      <c r="H14" s="37">
        <f t="shared" si="0"/>
        <v>10594715.309999999</v>
      </c>
    </row>
    <row r="15" spans="1:11" s="12" customFormat="1" ht="16.5">
      <c r="A15" s="6"/>
      <c r="B15" s="39"/>
      <c r="C15" s="7">
        <v>44536</v>
      </c>
      <c r="D15" s="21">
        <v>2999</v>
      </c>
      <c r="E15" s="8" t="s">
        <v>32</v>
      </c>
      <c r="F15" s="44">
        <v>98081</v>
      </c>
      <c r="G15" s="62"/>
      <c r="H15" s="37">
        <f t="shared" si="0"/>
        <v>10692796.309999999</v>
      </c>
    </row>
    <row r="16" spans="1:11" s="12" customFormat="1" ht="16.5">
      <c r="A16" s="6"/>
      <c r="B16" s="39"/>
      <c r="C16" s="7">
        <v>44536</v>
      </c>
      <c r="D16" s="21">
        <v>3000</v>
      </c>
      <c r="E16" s="8" t="s">
        <v>17</v>
      </c>
      <c r="F16" s="44">
        <v>41030</v>
      </c>
      <c r="G16" s="62"/>
      <c r="H16" s="37">
        <f t="shared" si="0"/>
        <v>10733826.309999999</v>
      </c>
    </row>
    <row r="17" spans="1:9" s="12" customFormat="1" ht="16.5">
      <c r="A17" s="6"/>
      <c r="B17" s="39"/>
      <c r="C17" s="7">
        <v>44536</v>
      </c>
      <c r="D17" s="21">
        <v>34152</v>
      </c>
      <c r="E17" s="8" t="s">
        <v>38</v>
      </c>
      <c r="F17" s="44"/>
      <c r="G17" s="62">
        <v>522094.34</v>
      </c>
      <c r="H17" s="37">
        <f t="shared" si="0"/>
        <v>10211731.969999999</v>
      </c>
    </row>
    <row r="18" spans="1:9" s="12" customFormat="1" ht="16.5">
      <c r="A18" s="6"/>
      <c r="B18" s="39"/>
      <c r="C18" s="7">
        <v>44536</v>
      </c>
      <c r="D18" s="21">
        <v>3001</v>
      </c>
      <c r="E18" s="8" t="s">
        <v>17</v>
      </c>
      <c r="F18" s="44">
        <v>58285</v>
      </c>
      <c r="G18" s="62"/>
      <c r="H18" s="37">
        <f t="shared" si="0"/>
        <v>10270016.969999999</v>
      </c>
    </row>
    <row r="19" spans="1:9" s="12" customFormat="1" ht="16.5">
      <c r="A19" s="6"/>
      <c r="B19" s="39"/>
      <c r="C19" s="7">
        <v>44537</v>
      </c>
      <c r="D19" s="21">
        <v>3002</v>
      </c>
      <c r="E19" s="8" t="s">
        <v>17</v>
      </c>
      <c r="F19" s="44">
        <v>101820</v>
      </c>
      <c r="G19" s="63"/>
      <c r="H19" s="37">
        <f t="shared" si="0"/>
        <v>10371836.969999999</v>
      </c>
    </row>
    <row r="20" spans="1:9" s="12" customFormat="1" ht="16.5">
      <c r="A20" s="6"/>
      <c r="B20" s="39"/>
      <c r="C20" s="7">
        <v>44538</v>
      </c>
      <c r="D20" s="21">
        <v>3003</v>
      </c>
      <c r="E20" s="8" t="s">
        <v>17</v>
      </c>
      <c r="F20" s="44">
        <v>99122</v>
      </c>
      <c r="G20" s="63"/>
      <c r="H20" s="37">
        <f t="shared" si="0"/>
        <v>10470958.969999999</v>
      </c>
    </row>
    <row r="21" spans="1:9" s="12" customFormat="1" ht="16.5">
      <c r="A21" s="6"/>
      <c r="B21" s="39"/>
      <c r="C21" s="7">
        <v>44533</v>
      </c>
      <c r="D21" s="21">
        <v>3004</v>
      </c>
      <c r="E21" s="8" t="s">
        <v>17</v>
      </c>
      <c r="F21" s="44">
        <v>2000</v>
      </c>
      <c r="G21" s="64"/>
      <c r="H21" s="37">
        <f t="shared" si="0"/>
        <v>10472958.969999999</v>
      </c>
    </row>
    <row r="22" spans="1:9" s="12" customFormat="1" ht="16.5">
      <c r="A22" s="6"/>
      <c r="B22" s="39"/>
      <c r="C22" s="7">
        <v>44533</v>
      </c>
      <c r="D22" s="21">
        <v>3005</v>
      </c>
      <c r="E22" s="8" t="s">
        <v>17</v>
      </c>
      <c r="F22" s="44">
        <v>85952</v>
      </c>
      <c r="G22" s="68"/>
      <c r="H22" s="37">
        <f t="shared" si="0"/>
        <v>10558910.969999999</v>
      </c>
    </row>
    <row r="23" spans="1:9" s="12" customFormat="1" ht="16.5">
      <c r="A23" s="6"/>
      <c r="B23" s="39"/>
      <c r="C23" s="7">
        <v>44532</v>
      </c>
      <c r="D23" s="21">
        <v>3006</v>
      </c>
      <c r="E23" s="8" t="s">
        <v>18</v>
      </c>
      <c r="F23" s="44">
        <v>20000</v>
      </c>
      <c r="G23" s="64"/>
      <c r="H23" s="37">
        <f t="shared" si="0"/>
        <v>10578910.969999999</v>
      </c>
    </row>
    <row r="24" spans="1:9" s="12" customFormat="1" ht="16.5">
      <c r="A24" s="6"/>
      <c r="B24" s="39"/>
      <c r="C24" s="7">
        <v>44539</v>
      </c>
      <c r="D24" s="21">
        <v>3007</v>
      </c>
      <c r="E24" s="8" t="s">
        <v>17</v>
      </c>
      <c r="F24" s="44">
        <v>83851</v>
      </c>
      <c r="G24" s="68"/>
      <c r="H24" s="37">
        <f t="shared" si="0"/>
        <v>10662761.969999999</v>
      </c>
    </row>
    <row r="25" spans="1:9" s="12" customFormat="1" ht="16.5">
      <c r="A25" s="6"/>
      <c r="B25" s="39"/>
      <c r="C25" s="7">
        <v>44539</v>
      </c>
      <c r="D25" s="21">
        <v>34238</v>
      </c>
      <c r="E25" s="8" t="s">
        <v>37</v>
      </c>
      <c r="F25" s="44"/>
      <c r="G25" s="64">
        <v>1245419.8400000001</v>
      </c>
      <c r="H25" s="37">
        <f t="shared" si="0"/>
        <v>9417342.129999999</v>
      </c>
    </row>
    <row r="26" spans="1:9" s="12" customFormat="1" ht="16.5">
      <c r="A26" s="26"/>
      <c r="B26" s="39"/>
      <c r="C26" s="7">
        <v>44540</v>
      </c>
      <c r="D26" s="21">
        <v>3008</v>
      </c>
      <c r="E26" s="8" t="s">
        <v>39</v>
      </c>
      <c r="F26" s="44">
        <v>62553.9</v>
      </c>
      <c r="G26" s="68"/>
      <c r="H26" s="37">
        <f t="shared" si="0"/>
        <v>9479896.0299999993</v>
      </c>
    </row>
    <row r="27" spans="1:9" s="12" customFormat="1" ht="16.5">
      <c r="A27" s="26"/>
      <c r="B27" s="39"/>
      <c r="C27" s="7">
        <v>44540</v>
      </c>
      <c r="D27" s="21">
        <v>3009</v>
      </c>
      <c r="E27" s="8" t="s">
        <v>17</v>
      </c>
      <c r="F27" s="44">
        <v>68677</v>
      </c>
      <c r="G27" s="68"/>
      <c r="H27" s="37">
        <f t="shared" si="0"/>
        <v>9548573.0299999993</v>
      </c>
    </row>
    <row r="28" spans="1:9" s="12" customFormat="1" ht="16.5">
      <c r="A28" s="26"/>
      <c r="B28" s="39"/>
      <c r="C28" s="7">
        <v>44538</v>
      </c>
      <c r="D28" s="21">
        <v>3010</v>
      </c>
      <c r="E28" s="8" t="s">
        <v>40</v>
      </c>
      <c r="F28" s="44">
        <v>181843.73</v>
      </c>
      <c r="G28" s="64"/>
      <c r="H28" s="37">
        <f t="shared" si="0"/>
        <v>9730416.7599999998</v>
      </c>
    </row>
    <row r="29" spans="1:9" s="12" customFormat="1" ht="16.5">
      <c r="A29" s="26"/>
      <c r="B29" s="39"/>
      <c r="C29" s="7">
        <v>44543</v>
      </c>
      <c r="D29" s="21">
        <v>3011</v>
      </c>
      <c r="E29" s="8" t="s">
        <v>17</v>
      </c>
      <c r="F29" s="44">
        <v>82732</v>
      </c>
      <c r="G29" s="68"/>
      <c r="H29" s="37">
        <f t="shared" si="0"/>
        <v>9813148.7599999998</v>
      </c>
    </row>
    <row r="30" spans="1:9" s="12" customFormat="1" ht="16.5" customHeight="1" thickBot="1">
      <c r="A30" s="13"/>
      <c r="B30" s="40"/>
      <c r="C30" s="7">
        <v>44543</v>
      </c>
      <c r="D30" s="21">
        <v>3012</v>
      </c>
      <c r="E30" s="8" t="s">
        <v>17</v>
      </c>
      <c r="F30" s="44">
        <v>77615</v>
      </c>
      <c r="G30" s="68"/>
      <c r="H30" s="37">
        <f t="shared" si="0"/>
        <v>9890763.7599999998</v>
      </c>
    </row>
    <row r="31" spans="1:9" s="12" customFormat="1" ht="17.25" thickBot="1">
      <c r="A31" s="14"/>
      <c r="B31" s="40"/>
      <c r="C31" s="7">
        <v>44543</v>
      </c>
      <c r="D31" s="21">
        <v>3013</v>
      </c>
      <c r="E31" s="8" t="s">
        <v>17</v>
      </c>
      <c r="F31" s="44">
        <v>73066</v>
      </c>
      <c r="G31" s="68"/>
      <c r="H31" s="37">
        <f t="shared" si="0"/>
        <v>9963829.7599999998</v>
      </c>
      <c r="I31" s="15"/>
    </row>
    <row r="32" spans="1:9" s="12" customFormat="1" ht="16.5">
      <c r="A32" s="27"/>
      <c r="B32" s="40"/>
      <c r="C32" s="7">
        <v>44543</v>
      </c>
      <c r="D32" s="21">
        <v>3014</v>
      </c>
      <c r="E32" s="8" t="s">
        <v>41</v>
      </c>
      <c r="F32" s="44">
        <v>40714.519999999997</v>
      </c>
      <c r="G32" s="64"/>
      <c r="H32" s="37">
        <f t="shared" si="0"/>
        <v>10004544.279999999</v>
      </c>
      <c r="I32" s="15"/>
    </row>
    <row r="33" spans="1:9" s="12" customFormat="1" ht="16.5">
      <c r="A33" s="27"/>
      <c r="B33" s="40"/>
      <c r="C33" s="7">
        <v>44544</v>
      </c>
      <c r="D33" s="21">
        <v>3015</v>
      </c>
      <c r="E33" s="8" t="s">
        <v>17</v>
      </c>
      <c r="F33" s="73">
        <v>206717</v>
      </c>
      <c r="G33" s="68"/>
      <c r="H33" s="37">
        <f t="shared" si="0"/>
        <v>10211261.279999999</v>
      </c>
      <c r="I33" s="15"/>
    </row>
    <row r="34" spans="1:9" s="12" customFormat="1" ht="16.5">
      <c r="A34" s="27"/>
      <c r="B34" s="40"/>
      <c r="C34" s="7">
        <v>44544</v>
      </c>
      <c r="D34" s="21">
        <v>34308</v>
      </c>
      <c r="E34" s="8" t="s">
        <v>37</v>
      </c>
      <c r="F34" s="44"/>
      <c r="G34" s="68">
        <v>1865357.85</v>
      </c>
      <c r="H34" s="37">
        <f t="shared" si="0"/>
        <v>8345903.4299999997</v>
      </c>
      <c r="I34" s="15"/>
    </row>
    <row r="35" spans="1:9" s="12" customFormat="1" ht="16.5">
      <c r="A35" s="27"/>
      <c r="B35" s="40"/>
      <c r="C35" s="7">
        <v>44545</v>
      </c>
      <c r="D35" s="21">
        <v>3016</v>
      </c>
      <c r="E35" s="8" t="s">
        <v>42</v>
      </c>
      <c r="F35" s="44">
        <v>127591</v>
      </c>
      <c r="G35" s="68"/>
      <c r="H35" s="37">
        <f t="shared" si="0"/>
        <v>8473494.4299999997</v>
      </c>
      <c r="I35" s="15"/>
    </row>
    <row r="36" spans="1:9" s="12" customFormat="1" ht="16.5">
      <c r="A36" s="27"/>
      <c r="B36" s="40"/>
      <c r="C36" s="7">
        <v>44545</v>
      </c>
      <c r="D36" s="21"/>
      <c r="E36" s="8" t="s">
        <v>43</v>
      </c>
      <c r="F36" s="44"/>
      <c r="G36" s="68">
        <v>459206</v>
      </c>
      <c r="H36" s="37">
        <f t="shared" si="0"/>
        <v>8014288.4299999997</v>
      </c>
      <c r="I36" s="15"/>
    </row>
    <row r="37" spans="1:9" s="12" customFormat="1" ht="16.5">
      <c r="A37" s="27"/>
      <c r="B37" s="40"/>
      <c r="C37" s="7">
        <v>44546</v>
      </c>
      <c r="D37" s="21"/>
      <c r="E37" s="8" t="s">
        <v>44</v>
      </c>
      <c r="F37" s="44">
        <v>101783</v>
      </c>
      <c r="G37" s="68"/>
      <c r="H37" s="37">
        <f t="shared" si="0"/>
        <v>8116071.4299999997</v>
      </c>
      <c r="I37" s="15"/>
    </row>
    <row r="38" spans="1:9" s="12" customFormat="1" ht="16.5">
      <c r="A38" s="27"/>
      <c r="B38" s="40"/>
      <c r="C38" s="7">
        <v>44546</v>
      </c>
      <c r="D38" s="21">
        <v>3018</v>
      </c>
      <c r="E38" s="8" t="s">
        <v>45</v>
      </c>
      <c r="F38" s="23">
        <v>122721.17</v>
      </c>
      <c r="G38" s="64"/>
      <c r="H38" s="37">
        <f t="shared" si="0"/>
        <v>8238792.5999999996</v>
      </c>
      <c r="I38" s="15"/>
    </row>
    <row r="39" spans="1:9" s="12" customFormat="1" ht="16.5">
      <c r="A39" s="27"/>
      <c r="B39" s="40"/>
      <c r="C39" s="7">
        <v>44546</v>
      </c>
      <c r="D39" s="21">
        <v>3019</v>
      </c>
      <c r="E39" s="8" t="s">
        <v>46</v>
      </c>
      <c r="F39" s="23">
        <v>21579</v>
      </c>
      <c r="G39" s="64"/>
      <c r="H39" s="37">
        <f t="shared" si="0"/>
        <v>8260371.5999999996</v>
      </c>
      <c r="I39" s="15"/>
    </row>
    <row r="40" spans="1:9" s="12" customFormat="1" ht="16.5">
      <c r="A40" s="27"/>
      <c r="B40" s="40"/>
      <c r="C40" s="7">
        <v>44546</v>
      </c>
      <c r="D40" s="21">
        <v>3020</v>
      </c>
      <c r="E40" s="8" t="s">
        <v>47</v>
      </c>
      <c r="F40" s="23">
        <v>1177521.22</v>
      </c>
      <c r="G40" s="64"/>
      <c r="H40" s="37">
        <f t="shared" si="0"/>
        <v>9437892.8200000003</v>
      </c>
      <c r="I40" s="15"/>
    </row>
    <row r="41" spans="1:9">
      <c r="B41" s="41"/>
      <c r="C41" s="7">
        <v>44547</v>
      </c>
      <c r="D41" s="21">
        <v>3021</v>
      </c>
      <c r="E41" s="8" t="s">
        <v>17</v>
      </c>
      <c r="F41" s="23">
        <v>94170</v>
      </c>
      <c r="G41" s="64"/>
      <c r="H41" s="37">
        <f t="shared" si="0"/>
        <v>9532062.8200000003</v>
      </c>
    </row>
    <row r="42" spans="1:9">
      <c r="B42" s="41"/>
      <c r="C42" s="7">
        <v>44547</v>
      </c>
      <c r="D42" s="21">
        <v>34395</v>
      </c>
      <c r="E42" s="8" t="s">
        <v>33</v>
      </c>
      <c r="F42" s="23"/>
      <c r="G42" s="64">
        <v>637237.66</v>
      </c>
      <c r="H42" s="37">
        <f t="shared" si="0"/>
        <v>8894825.1600000001</v>
      </c>
    </row>
    <row r="43" spans="1:9" s="12" customFormat="1" ht="16.5">
      <c r="A43" s="27"/>
      <c r="B43" s="40"/>
      <c r="C43" s="7">
        <v>44547</v>
      </c>
      <c r="D43" s="21">
        <v>34432</v>
      </c>
      <c r="E43" s="8" t="s">
        <v>33</v>
      </c>
      <c r="F43" s="23"/>
      <c r="G43" s="64">
        <v>664373.98</v>
      </c>
      <c r="H43" s="37">
        <f t="shared" si="0"/>
        <v>8230451.1799999997</v>
      </c>
      <c r="I43" s="15"/>
    </row>
    <row r="44" spans="1:9" s="12" customFormat="1" ht="16.5">
      <c r="A44" s="27"/>
      <c r="B44" s="40"/>
      <c r="C44" s="7">
        <v>44550</v>
      </c>
      <c r="D44" s="21">
        <v>3022</v>
      </c>
      <c r="E44" s="8" t="s">
        <v>17</v>
      </c>
      <c r="F44" s="23">
        <v>79156</v>
      </c>
      <c r="G44" s="64"/>
      <c r="H44" s="37">
        <f t="shared" si="0"/>
        <v>8309607.1799999997</v>
      </c>
      <c r="I44" s="15"/>
    </row>
    <row r="45" spans="1:9" s="12" customFormat="1" ht="16.5">
      <c r="A45" s="27"/>
      <c r="B45" s="40"/>
      <c r="C45" s="7">
        <v>44550</v>
      </c>
      <c r="D45" s="21">
        <v>3023</v>
      </c>
      <c r="E45" s="8" t="s">
        <v>17</v>
      </c>
      <c r="F45" s="23">
        <v>49140</v>
      </c>
      <c r="G45" s="64"/>
      <c r="H45" s="37">
        <f t="shared" si="0"/>
        <v>8358747.1799999997</v>
      </c>
      <c r="I45" s="15"/>
    </row>
    <row r="46" spans="1:9" s="12" customFormat="1" ht="16.5">
      <c r="A46" s="27"/>
      <c r="B46" s="40"/>
      <c r="C46" s="7">
        <v>44550</v>
      </c>
      <c r="D46" s="21">
        <v>3024</v>
      </c>
      <c r="E46" s="8" t="s">
        <v>17</v>
      </c>
      <c r="F46" s="23">
        <v>73385</v>
      </c>
      <c r="G46" s="64"/>
      <c r="H46" s="37">
        <f t="shared" si="0"/>
        <v>8432132.1799999997</v>
      </c>
      <c r="I46" s="15"/>
    </row>
    <row r="47" spans="1:9" s="12" customFormat="1" ht="16.5">
      <c r="A47" s="27"/>
      <c r="B47" s="40"/>
      <c r="C47" s="7">
        <v>44550</v>
      </c>
      <c r="D47" s="21">
        <v>3025</v>
      </c>
      <c r="E47" s="8" t="s">
        <v>48</v>
      </c>
      <c r="F47" s="23">
        <v>104018.95</v>
      </c>
      <c r="G47" s="64"/>
      <c r="H47" s="37">
        <f t="shared" si="0"/>
        <v>8536151.129999999</v>
      </c>
      <c r="I47" s="15"/>
    </row>
    <row r="48" spans="1:9" s="12" customFormat="1" ht="16.5">
      <c r="A48" s="27"/>
      <c r="B48" s="40"/>
      <c r="C48" s="7">
        <v>44550</v>
      </c>
      <c r="D48" s="21">
        <v>3026</v>
      </c>
      <c r="E48" s="8" t="s">
        <v>49</v>
      </c>
      <c r="F48" s="23">
        <v>86782.88</v>
      </c>
      <c r="G48" s="64"/>
      <c r="H48" s="37">
        <f t="shared" si="0"/>
        <v>8622934.0099999998</v>
      </c>
      <c r="I48" s="15"/>
    </row>
    <row r="49" spans="1:9" s="12" customFormat="1" ht="16.5">
      <c r="A49" s="27"/>
      <c r="B49" s="40"/>
      <c r="C49" s="7">
        <v>44550</v>
      </c>
      <c r="D49" s="21">
        <v>3027</v>
      </c>
      <c r="E49" s="8" t="s">
        <v>49</v>
      </c>
      <c r="F49" s="23">
        <v>1000</v>
      </c>
      <c r="G49" s="64"/>
      <c r="H49" s="37">
        <f t="shared" si="0"/>
        <v>8623934.0099999998</v>
      </c>
      <c r="I49" s="15"/>
    </row>
    <row r="50" spans="1:9" s="12" customFormat="1" ht="16.5">
      <c r="A50" s="27"/>
      <c r="B50" s="40"/>
      <c r="C50" s="7">
        <v>44550</v>
      </c>
      <c r="D50" s="21">
        <v>3028</v>
      </c>
      <c r="E50" s="8" t="s">
        <v>50</v>
      </c>
      <c r="F50" s="23">
        <v>72317.039999999994</v>
      </c>
      <c r="G50" s="64"/>
      <c r="H50" s="37">
        <f t="shared" si="0"/>
        <v>8696251.0499999989</v>
      </c>
      <c r="I50" s="15"/>
    </row>
    <row r="51" spans="1:9" s="12" customFormat="1" ht="16.5">
      <c r="A51" s="27"/>
      <c r="B51" s="40"/>
      <c r="C51" s="7">
        <v>44551</v>
      </c>
      <c r="D51" s="21">
        <v>3029</v>
      </c>
      <c r="E51" s="8" t="s">
        <v>17</v>
      </c>
      <c r="F51" s="23">
        <v>92020</v>
      </c>
      <c r="G51" s="64"/>
      <c r="H51" s="37">
        <f t="shared" si="0"/>
        <v>8788271.0499999989</v>
      </c>
      <c r="I51" s="15"/>
    </row>
    <row r="52" spans="1:9" s="12" customFormat="1" ht="16.5">
      <c r="A52" s="27"/>
      <c r="B52" s="40"/>
      <c r="C52" s="7">
        <v>44552</v>
      </c>
      <c r="D52" s="21">
        <v>3030</v>
      </c>
      <c r="E52" s="8" t="s">
        <v>17</v>
      </c>
      <c r="F52" s="23">
        <v>80121</v>
      </c>
      <c r="G52" s="64"/>
      <c r="H52" s="37">
        <f t="shared" si="0"/>
        <v>8868392.0499999989</v>
      </c>
      <c r="I52" s="15"/>
    </row>
    <row r="53" spans="1:9" s="12" customFormat="1" ht="16.5">
      <c r="A53" s="27"/>
      <c r="B53" s="40"/>
      <c r="C53" s="7">
        <v>44551</v>
      </c>
      <c r="D53" s="21">
        <v>3031</v>
      </c>
      <c r="E53" s="8" t="s">
        <v>18</v>
      </c>
      <c r="F53" s="44">
        <v>9283331.6300000008</v>
      </c>
      <c r="G53" s="64"/>
      <c r="H53" s="37">
        <f t="shared" si="0"/>
        <v>18151723.68</v>
      </c>
      <c r="I53" s="15"/>
    </row>
    <row r="54" spans="1:9" s="12" customFormat="1" ht="16.5">
      <c r="A54" s="27"/>
      <c r="B54" s="40"/>
      <c r="C54" s="7">
        <v>44551</v>
      </c>
      <c r="D54" s="21">
        <v>3032</v>
      </c>
      <c r="E54" s="8" t="s">
        <v>51</v>
      </c>
      <c r="F54" s="44">
        <v>381488.27</v>
      </c>
      <c r="G54" s="64"/>
      <c r="H54" s="37">
        <f t="shared" si="0"/>
        <v>18533211.949999999</v>
      </c>
      <c r="I54" s="15"/>
    </row>
    <row r="55" spans="1:9" s="12" customFormat="1" ht="16.5">
      <c r="A55" s="27"/>
      <c r="B55" s="40"/>
      <c r="C55" s="7">
        <v>44551</v>
      </c>
      <c r="D55" s="21">
        <v>3033</v>
      </c>
      <c r="E55" s="8" t="s">
        <v>52</v>
      </c>
      <c r="F55" s="44">
        <v>32650.59</v>
      </c>
      <c r="G55" s="64"/>
      <c r="H55" s="37">
        <f t="shared" si="0"/>
        <v>18565862.539999999</v>
      </c>
      <c r="I55" s="15"/>
    </row>
    <row r="56" spans="1:9" s="12" customFormat="1" ht="16.5">
      <c r="A56" s="27"/>
      <c r="B56" s="40"/>
      <c r="C56" s="7">
        <v>44551</v>
      </c>
      <c r="D56" s="21">
        <v>34478</v>
      </c>
      <c r="E56" s="8" t="s">
        <v>53</v>
      </c>
      <c r="F56" s="44"/>
      <c r="G56" s="64">
        <v>1148543.2</v>
      </c>
      <c r="H56" s="37">
        <f t="shared" si="0"/>
        <v>17417319.34</v>
      </c>
      <c r="I56" s="15"/>
    </row>
    <row r="57" spans="1:9" s="12" customFormat="1" ht="16.5">
      <c r="A57" s="27"/>
      <c r="B57" s="40"/>
      <c r="C57" s="7">
        <v>44551</v>
      </c>
      <c r="D57" s="21">
        <v>3034</v>
      </c>
      <c r="E57" s="8" t="s">
        <v>39</v>
      </c>
      <c r="F57" s="44">
        <v>1890</v>
      </c>
      <c r="G57" s="64"/>
      <c r="H57" s="37">
        <f t="shared" si="0"/>
        <v>17419209.34</v>
      </c>
      <c r="I57" s="15"/>
    </row>
    <row r="58" spans="1:9" s="12" customFormat="1" ht="16.5">
      <c r="A58" s="27"/>
      <c r="B58" s="40"/>
      <c r="C58" s="7">
        <v>44552</v>
      </c>
      <c r="D58" s="21">
        <v>3035</v>
      </c>
      <c r="E58" s="8" t="s">
        <v>54</v>
      </c>
      <c r="F58" s="44">
        <v>116281.76</v>
      </c>
      <c r="G58" s="64"/>
      <c r="H58" s="37">
        <f t="shared" si="0"/>
        <v>17535491.100000001</v>
      </c>
      <c r="I58" s="15"/>
    </row>
    <row r="59" spans="1:9" s="12" customFormat="1" ht="16.5">
      <c r="A59" s="27"/>
      <c r="B59" s="40"/>
      <c r="C59" s="7">
        <v>44552</v>
      </c>
      <c r="D59" s="21">
        <v>3036</v>
      </c>
      <c r="E59" s="8" t="s">
        <v>55</v>
      </c>
      <c r="F59" s="44">
        <v>93835.91</v>
      </c>
      <c r="G59" s="64"/>
      <c r="H59" s="37">
        <f t="shared" si="0"/>
        <v>17629327.010000002</v>
      </c>
      <c r="I59" s="15"/>
    </row>
    <row r="60" spans="1:9" s="12" customFormat="1" ht="16.5">
      <c r="A60" s="27"/>
      <c r="B60" s="40"/>
      <c r="C60" s="7">
        <v>44552</v>
      </c>
      <c r="D60" s="21">
        <v>3037</v>
      </c>
      <c r="E60" s="8" t="s">
        <v>56</v>
      </c>
      <c r="F60" s="44">
        <v>101255.87</v>
      </c>
      <c r="G60" s="64"/>
      <c r="H60" s="37">
        <f t="shared" si="0"/>
        <v>17730582.880000003</v>
      </c>
      <c r="I60" s="15"/>
    </row>
    <row r="61" spans="1:9" s="12" customFormat="1" ht="16.5">
      <c r="A61" s="27"/>
      <c r="B61" s="40"/>
      <c r="C61" s="7">
        <v>44552</v>
      </c>
      <c r="D61" s="21">
        <v>34493</v>
      </c>
      <c r="E61" s="8" t="s">
        <v>37</v>
      </c>
      <c r="F61" s="23"/>
      <c r="G61" s="64">
        <v>4119629.15</v>
      </c>
      <c r="H61" s="37">
        <f t="shared" si="0"/>
        <v>13610953.730000002</v>
      </c>
      <c r="I61" s="15"/>
    </row>
    <row r="62" spans="1:9" s="12" customFormat="1" ht="16.5">
      <c r="A62" s="27"/>
      <c r="B62" s="40"/>
      <c r="C62" s="7">
        <v>44552</v>
      </c>
      <c r="D62" s="21">
        <v>34553</v>
      </c>
      <c r="E62" s="8" t="s">
        <v>37</v>
      </c>
      <c r="F62" s="23"/>
      <c r="G62" s="64">
        <v>3428078.7</v>
      </c>
      <c r="H62" s="37">
        <f t="shared" si="0"/>
        <v>10182875.030000001</v>
      </c>
      <c r="I62" s="15"/>
    </row>
    <row r="63" spans="1:9" s="12" customFormat="1" ht="16.5">
      <c r="A63" s="27"/>
      <c r="B63" s="40"/>
      <c r="C63" s="7">
        <v>44554</v>
      </c>
      <c r="D63" s="21">
        <v>3038</v>
      </c>
      <c r="E63" s="8" t="s">
        <v>17</v>
      </c>
      <c r="F63" s="23">
        <v>46530</v>
      </c>
      <c r="G63" s="64"/>
      <c r="H63" s="37">
        <f t="shared" si="0"/>
        <v>10229405.030000001</v>
      </c>
      <c r="I63" s="15"/>
    </row>
    <row r="64" spans="1:9" s="12" customFormat="1" ht="16.5">
      <c r="A64" s="27"/>
      <c r="B64" s="40"/>
      <c r="C64" s="7">
        <v>44553</v>
      </c>
      <c r="D64" s="21">
        <v>3039</v>
      </c>
      <c r="E64" s="8" t="s">
        <v>57</v>
      </c>
      <c r="F64" s="23">
        <v>130897.45</v>
      </c>
      <c r="G64" s="64"/>
      <c r="H64" s="37">
        <f t="shared" si="0"/>
        <v>10360302.48</v>
      </c>
      <c r="I64" s="15"/>
    </row>
    <row r="65" spans="1:9" s="12" customFormat="1" ht="16.5">
      <c r="A65" s="27"/>
      <c r="B65" s="40"/>
      <c r="C65" s="7">
        <v>44553</v>
      </c>
      <c r="D65" s="21">
        <v>3040</v>
      </c>
      <c r="E65" s="8" t="s">
        <v>17</v>
      </c>
      <c r="F65" s="23">
        <v>62755</v>
      </c>
      <c r="G65" s="64"/>
      <c r="H65" s="37">
        <f t="shared" si="0"/>
        <v>10423057.48</v>
      </c>
      <c r="I65" s="15"/>
    </row>
    <row r="66" spans="1:9" s="12" customFormat="1" ht="16.5">
      <c r="A66" s="27"/>
      <c r="B66" s="40"/>
      <c r="C66" s="7">
        <v>44557</v>
      </c>
      <c r="D66" s="21">
        <v>3041</v>
      </c>
      <c r="E66" s="8" t="s">
        <v>17</v>
      </c>
      <c r="F66" s="23">
        <v>90920</v>
      </c>
      <c r="G66" s="64"/>
      <c r="H66" s="37">
        <f t="shared" si="0"/>
        <v>10513977.48</v>
      </c>
      <c r="I66" s="15"/>
    </row>
    <row r="67" spans="1:9" s="12" customFormat="1" ht="16.5">
      <c r="A67" s="27"/>
      <c r="B67" s="40"/>
      <c r="C67" s="7">
        <v>44557</v>
      </c>
      <c r="D67" s="21">
        <v>3042</v>
      </c>
      <c r="E67" s="8" t="s">
        <v>17</v>
      </c>
      <c r="F67" s="23">
        <v>59806</v>
      </c>
      <c r="G67" s="64"/>
      <c r="H67" s="37">
        <f t="shared" si="0"/>
        <v>10573783.48</v>
      </c>
      <c r="I67" s="15"/>
    </row>
    <row r="68" spans="1:9" s="12" customFormat="1" ht="16.5" customHeight="1">
      <c r="A68" s="27"/>
      <c r="B68" s="40"/>
      <c r="C68" s="7">
        <v>44557</v>
      </c>
      <c r="D68" s="21">
        <v>34568</v>
      </c>
      <c r="E68" s="8" t="s">
        <v>33</v>
      </c>
      <c r="F68" s="23"/>
      <c r="G68" s="64">
        <v>48616.54</v>
      </c>
      <c r="H68" s="37">
        <f t="shared" si="0"/>
        <v>10525166.940000001</v>
      </c>
      <c r="I68" s="15"/>
    </row>
    <row r="69" spans="1:9" s="12" customFormat="1" ht="15" customHeight="1">
      <c r="A69" s="27"/>
      <c r="B69" s="40"/>
      <c r="C69" s="7">
        <v>44557</v>
      </c>
      <c r="D69" s="21">
        <v>3043</v>
      </c>
      <c r="E69" s="8" t="s">
        <v>17</v>
      </c>
      <c r="F69" s="23">
        <v>45957</v>
      </c>
      <c r="G69" s="64"/>
      <c r="H69" s="37">
        <f t="shared" si="0"/>
        <v>10571123.940000001</v>
      </c>
      <c r="I69" s="15"/>
    </row>
    <row r="70" spans="1:9" s="12" customFormat="1" ht="16.5">
      <c r="A70" s="27"/>
      <c r="B70" s="40"/>
      <c r="C70" s="7">
        <v>44558</v>
      </c>
      <c r="D70" s="21">
        <v>3044</v>
      </c>
      <c r="E70" s="8" t="s">
        <v>17</v>
      </c>
      <c r="F70" s="23">
        <v>71530</v>
      </c>
      <c r="G70" s="64"/>
      <c r="H70" s="37">
        <f t="shared" si="0"/>
        <v>10642653.940000001</v>
      </c>
      <c r="I70" s="15"/>
    </row>
    <row r="71" spans="1:9" s="12" customFormat="1" ht="16.5">
      <c r="A71" s="27"/>
      <c r="B71" s="40"/>
      <c r="C71" s="7">
        <v>44558</v>
      </c>
      <c r="D71" s="21">
        <v>3045</v>
      </c>
      <c r="E71" s="8" t="s">
        <v>31</v>
      </c>
      <c r="F71" s="23">
        <v>600</v>
      </c>
      <c r="G71" s="64"/>
      <c r="H71" s="37">
        <f t="shared" si="0"/>
        <v>10643253.940000001</v>
      </c>
      <c r="I71" s="15"/>
    </row>
    <row r="72" spans="1:9" s="12" customFormat="1" ht="16.5">
      <c r="A72" s="27"/>
      <c r="B72" s="40"/>
      <c r="C72" s="7">
        <v>44558</v>
      </c>
      <c r="D72" s="21"/>
      <c r="E72" s="8" t="s">
        <v>33</v>
      </c>
      <c r="F72" s="44"/>
      <c r="G72" s="64">
        <v>2109516.5499999998</v>
      </c>
      <c r="H72" s="37">
        <f t="shared" si="0"/>
        <v>8533737.3900000006</v>
      </c>
      <c r="I72" s="15"/>
    </row>
    <row r="73" spans="1:9" s="12" customFormat="1" ht="16.5">
      <c r="A73" s="27"/>
      <c r="B73" s="40"/>
      <c r="C73" s="7">
        <v>44559</v>
      </c>
      <c r="D73" s="21">
        <v>3046</v>
      </c>
      <c r="E73" s="8" t="s">
        <v>17</v>
      </c>
      <c r="F73" s="44">
        <v>69852</v>
      </c>
      <c r="G73" s="64"/>
      <c r="H73" s="37">
        <f t="shared" si="0"/>
        <v>8603589.3900000006</v>
      </c>
      <c r="I73" s="15"/>
    </row>
    <row r="74" spans="1:9" s="12" customFormat="1" ht="16.5">
      <c r="A74" s="27"/>
      <c r="B74" s="40"/>
      <c r="C74" s="7">
        <v>44560</v>
      </c>
      <c r="D74" s="21">
        <v>3047</v>
      </c>
      <c r="E74" s="8" t="s">
        <v>58</v>
      </c>
      <c r="F74" s="44">
        <v>68456</v>
      </c>
      <c r="G74" s="64"/>
      <c r="H74" s="37">
        <f t="shared" si="0"/>
        <v>8672045.3900000006</v>
      </c>
      <c r="I74" s="15"/>
    </row>
    <row r="75" spans="1:9" s="12" customFormat="1" ht="16.5">
      <c r="A75" s="27"/>
      <c r="B75" s="40"/>
      <c r="C75" s="7">
        <v>44560</v>
      </c>
      <c r="D75" s="21">
        <v>3049</v>
      </c>
      <c r="E75" s="8" t="s">
        <v>59</v>
      </c>
      <c r="F75" s="44">
        <v>110458.54</v>
      </c>
      <c r="G75" s="64"/>
      <c r="H75" s="37">
        <f t="shared" si="0"/>
        <v>8782503.9299999997</v>
      </c>
      <c r="I75" s="15"/>
    </row>
    <row r="76" spans="1:9" s="12" customFormat="1" ht="16.5">
      <c r="A76" s="27"/>
      <c r="B76" s="40"/>
      <c r="C76" s="7">
        <v>44560</v>
      </c>
      <c r="D76" s="21">
        <v>3050</v>
      </c>
      <c r="E76" s="8" t="s">
        <v>60</v>
      </c>
      <c r="F76" s="44">
        <v>58547.35</v>
      </c>
      <c r="G76" s="64"/>
      <c r="H76" s="37">
        <f t="shared" si="0"/>
        <v>8841051.2799999993</v>
      </c>
      <c r="I76" s="15"/>
    </row>
    <row r="77" spans="1:9" s="12" customFormat="1" ht="16.5">
      <c r="A77" s="27"/>
      <c r="B77" s="40"/>
      <c r="C77" s="7">
        <v>44560</v>
      </c>
      <c r="D77" s="21">
        <v>3054</v>
      </c>
      <c r="E77" s="8" t="s">
        <v>61</v>
      </c>
      <c r="F77" s="73">
        <v>29965.03</v>
      </c>
      <c r="G77" s="64"/>
      <c r="H77" s="37">
        <f t="shared" ref="H77:H79" si="1">(H76+F77-G77)</f>
        <v>8871016.3099999987</v>
      </c>
      <c r="I77" s="15"/>
    </row>
    <row r="78" spans="1:9" s="12" customFormat="1" ht="16.5">
      <c r="A78" s="27"/>
      <c r="B78" s="40"/>
      <c r="C78" s="7">
        <v>44560</v>
      </c>
      <c r="D78" s="21"/>
      <c r="E78" s="8" t="s">
        <v>62</v>
      </c>
      <c r="F78" s="23"/>
      <c r="G78" s="64">
        <v>284000</v>
      </c>
      <c r="H78" s="37">
        <f t="shared" si="1"/>
        <v>8587016.3099999987</v>
      </c>
      <c r="I78" s="15"/>
    </row>
    <row r="79" spans="1:9" s="12" customFormat="1" ht="16.5">
      <c r="A79" s="27"/>
      <c r="B79" s="40"/>
      <c r="C79" s="38">
        <v>44560</v>
      </c>
      <c r="D79" s="21"/>
      <c r="E79" s="8" t="s">
        <v>63</v>
      </c>
      <c r="F79" s="35"/>
      <c r="G79" s="64">
        <v>60000</v>
      </c>
      <c r="H79" s="37">
        <f t="shared" si="1"/>
        <v>8527016.3099999987</v>
      </c>
      <c r="I79" s="15"/>
    </row>
    <row r="80" spans="1:9" s="12" customFormat="1" ht="16.5">
      <c r="A80" s="27"/>
      <c r="B80" s="40"/>
      <c r="C80" s="38"/>
      <c r="D80" s="8"/>
      <c r="E80" s="8"/>
      <c r="F80" s="35"/>
      <c r="G80" s="32"/>
      <c r="H80" s="61"/>
      <c r="I80" s="15"/>
    </row>
    <row r="81" spans="1:9" s="12" customFormat="1" ht="16.5">
      <c r="A81" s="27"/>
      <c r="B81" s="40"/>
      <c r="C81" s="38"/>
      <c r="D81" s="8"/>
      <c r="E81" s="8"/>
      <c r="F81" s="35"/>
      <c r="G81" s="32"/>
      <c r="H81" s="61"/>
      <c r="I81" s="15"/>
    </row>
    <row r="82" spans="1:9" s="12" customFormat="1" ht="16.5">
      <c r="A82" s="27"/>
      <c r="B82" s="40"/>
      <c r="C82" s="48"/>
      <c r="D82" s="49"/>
      <c r="E82" s="50"/>
      <c r="F82" s="45">
        <f>SUM(F11:F78)+H8</f>
        <v>27904951.679999996</v>
      </c>
      <c r="G82" s="46">
        <f>SUM(G11:G79)</f>
        <v>19377935.370000001</v>
      </c>
      <c r="H82" s="47">
        <f>(+F82-G82)</f>
        <v>8527016.3099999949</v>
      </c>
      <c r="I82" s="15"/>
    </row>
    <row r="83" spans="1:9">
      <c r="C83" s="29"/>
      <c r="D83" s="16"/>
      <c r="F83" s="81"/>
      <c r="G83" s="82"/>
    </row>
    <row r="84" spans="1:9">
      <c r="C84" s="28" t="s">
        <v>20</v>
      </c>
      <c r="D84" s="31" t="s">
        <v>21</v>
      </c>
      <c r="E84" s="31"/>
      <c r="F84" s="83" t="s">
        <v>29</v>
      </c>
      <c r="G84" s="83"/>
    </row>
    <row r="85" spans="1:9">
      <c r="C85" s="84" t="s">
        <v>25</v>
      </c>
      <c r="D85" s="84"/>
      <c r="F85" s="84" t="s">
        <v>26</v>
      </c>
      <c r="G85" s="84"/>
    </row>
    <row r="86" spans="1:9">
      <c r="C86" s="67" t="s">
        <v>28</v>
      </c>
      <c r="D86" s="67"/>
      <c r="E86" s="16" t="s">
        <v>27</v>
      </c>
      <c r="F86" s="69" t="s">
        <v>30</v>
      </c>
      <c r="G86" s="67"/>
    </row>
  </sheetData>
  <mergeCells count="12">
    <mergeCell ref="F83:G83"/>
    <mergeCell ref="F84:G84"/>
    <mergeCell ref="C85:D85"/>
    <mergeCell ref="F85:G85"/>
    <mergeCell ref="A3:H3"/>
    <mergeCell ref="A4:H4"/>
    <mergeCell ref="A5:H5"/>
    <mergeCell ref="A7:A9"/>
    <mergeCell ref="C7:E7"/>
    <mergeCell ref="F7:H7"/>
    <mergeCell ref="C8:D8"/>
    <mergeCell ref="F8:G8"/>
  </mergeCells>
  <pageMargins left="0.54" right="0" top="0" bottom="0" header="0" footer="0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244-0015215</vt:lpstr>
      <vt:lpstr>244-0014006</vt:lpstr>
      <vt:lpstr>CUENTA TESORO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pricesmart</dc:creator>
  <cp:lastModifiedBy>Nivia Altagracia Del Orbe Morales</cp:lastModifiedBy>
  <cp:lastPrinted>2022-01-07T17:02:57Z</cp:lastPrinted>
  <dcterms:created xsi:type="dcterms:W3CDTF">2020-01-09T13:24:27Z</dcterms:created>
  <dcterms:modified xsi:type="dcterms:W3CDTF">2022-01-07T19:55:07Z</dcterms:modified>
</cp:coreProperties>
</file>