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.HGDVC\Desktop\FEBRERO 2022\"/>
    </mc:Choice>
  </mc:AlternateContent>
  <bookViews>
    <workbookView xWindow="0" yWindow="0" windowWidth="20400" windowHeight="7755" activeTab="2"/>
  </bookViews>
  <sheets>
    <sheet name="SUB-VENCION" sheetId="4" r:id="rId1"/>
    <sheet name="CUENTA TESORO" sheetId="3" r:id="rId2"/>
    <sheet name="CUENTA SEGURIDAD SOCIAL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5" l="1"/>
  <c r="G43" i="5"/>
  <c r="I43" i="5" s="1"/>
  <c r="I14" i="5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13" i="5"/>
  <c r="G21" i="4" l="1"/>
  <c r="F21" i="4"/>
  <c r="H14" i="4"/>
  <c r="H21" i="4" l="1"/>
  <c r="G79" i="3" l="1"/>
  <c r="F79" i="3"/>
  <c r="H79" i="3" l="1"/>
  <c r="H14" i="3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</calcChain>
</file>

<file path=xl/sharedStrings.xml><?xml version="1.0" encoding="utf-8"?>
<sst xmlns="http://schemas.openxmlformats.org/spreadsheetml/2006/main" count="159" uniqueCount="109">
  <si>
    <t>Libro Banco</t>
  </si>
  <si>
    <t>Banco de Reservas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</si>
  <si>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</si>
  <si>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</si>
  <si>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</si>
  <si>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</si>
  <si>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</si>
  <si>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</si>
  <si>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</si>
  <si>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</si>
  <si>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Totales</t>
  </si>
  <si>
    <t>Preparado Por</t>
  </si>
  <si>
    <t xml:space="preserve"> 244-0015215</t>
  </si>
  <si>
    <t xml:space="preserve"> 244-0014006</t>
  </si>
  <si>
    <t>´100010102384894</t>
  </si>
  <si>
    <t>HOSPITAL GENERAL DR. VINICIO CALVENTI</t>
  </si>
  <si>
    <t>INGRESOS POR PAGOS SERVICIOS MEDICOS PACIENTES D/F</t>
  </si>
  <si>
    <t>Balance anterior</t>
  </si>
  <si>
    <t>Preparado Por:</t>
  </si>
  <si>
    <t>Licda.  Ynes E. Arias</t>
  </si>
  <si>
    <t>INGRESOS</t>
  </si>
  <si>
    <t>EGRESOS</t>
  </si>
  <si>
    <t>BALANCE</t>
  </si>
  <si>
    <t>Ingresos y Conciliaciones</t>
  </si>
  <si>
    <t xml:space="preserve">  </t>
  </si>
  <si>
    <t xml:space="preserve">                    Hospital Dr. Vinicio Calventi</t>
  </si>
  <si>
    <t xml:space="preserve">                                      CONCILIACION BANCARIA</t>
  </si>
  <si>
    <t xml:space="preserve">    HOSPITAL GENERAL DR. VINICIO CALVENTI</t>
  </si>
  <si>
    <t>INGRESOS POR TRANSFERENCIA ARS SENASA CONTRIBUTIVO</t>
  </si>
  <si>
    <t>INGRESOS POR CHEQUES ARS PRIMERA DE HUMANO CH. N.1</t>
  </si>
  <si>
    <t>INGRESOS POR TRANSFERENCIA ARS MAPFRE SALUD CODIGO</t>
  </si>
  <si>
    <t xml:space="preserve"> </t>
  </si>
  <si>
    <t>INGRESOS POR PAGOS SERVICIOS MEDICOS PACIENTES D/F.31/01/2022</t>
  </si>
  <si>
    <t>INGRESOS POR PAGOS CHEQUES ARS GMA CH. N.134402 D/F.13/01/2022</t>
  </si>
  <si>
    <t>INGRESOS POR TRANSFERENCIA ARS SENASA SUB-SIDIADO D/F.02/02/2022</t>
  </si>
  <si>
    <t>INGRESOS POR TRANSFERENCIA ARS IDOPRIL ARL</t>
  </si>
  <si>
    <t>INGRESOS POR TRANSFERENCIA ARS ASEMAP.</t>
  </si>
  <si>
    <t>INGRESOS POR TRANSFERENCIA ARS YUNEN CODIGO N.1147</t>
  </si>
  <si>
    <t>ASIGNACION CUOTA PAGO DEBITO - DE PROLIMDES COMERCIAL SRL</t>
  </si>
  <si>
    <t>ASIGNACION CUOTA PAGO DEBITO -PARA PAGOS VARIOS LIBRAMIENTOS</t>
  </si>
  <si>
    <t>INGRESOS POR CHEQUES ARS APSCH.N.153592 D/F.31/01/</t>
  </si>
  <si>
    <t>ASIGNACION CUOTA PARA REALIZAR PAGOS A SUPLIDORES VER ANEXOS</t>
  </si>
  <si>
    <t>ASIGNACION CUOTA PAGO DEBITO -PARA PAGOS VER ANEXOS</t>
  </si>
  <si>
    <t>ASIGNACION CUOTA PAGO DEBITO -PARA PAGOS WECABLE TECNOLOGY-ALTICE-TRIL.SAGA</t>
  </si>
  <si>
    <t>ASIGNACION CUOTA PARA PAGOS HASPITAL-FARACH-PROFARMACEUTICA PEÑA</t>
  </si>
  <si>
    <t>INGRESOS POR PAGOS CHEQUES ARS HUMANO CH. N.263468</t>
  </si>
  <si>
    <t>INGRESOS POR PAGOS ARS RENACER,S.A.NCF.N.B01000009</t>
  </si>
  <si>
    <t xml:space="preserve">INGRESOS POR TRANSFERENCIAARS MAPFRE SALUD CODIGO </t>
  </si>
  <si>
    <t>INGRESOS POR TRANSFERENCIA ARS MAPFRE SALUD D/F.18</t>
  </si>
  <si>
    <t>INGRESOS POR TRANSFERENCIA ARS ASEMAP N.FS1575D/F.</t>
  </si>
  <si>
    <t xml:space="preserve">ASIGNACION CUOTA PARA PAGOS AYUNTAMIENTO Y EPLINOX </t>
  </si>
  <si>
    <t>INGRESOS POR TRANSFERENCIA ARS SENASA SUB-SIDIADO CERT. N.29687</t>
  </si>
  <si>
    <t xml:space="preserve">ASIGNACION PARA PAGOS LIBR. N.ROXIN </t>
  </si>
  <si>
    <t>ASIGNACION CUOTA PARA PAGOS COMERCIALIZADORA TAVARAS PASCUAL</t>
  </si>
  <si>
    <t>INGRESOS POR TRANSFERENCIA ARS FUTURO TRANSF. N.24</t>
  </si>
  <si>
    <t>ASIGNACION CUOTA PARA PAGOS SUPLIDORES DEL HOSPITAL</t>
  </si>
  <si>
    <t>INGRESOS POR PAGOS SERVICIOS MEDICOS PACIENTES D/F.2022</t>
  </si>
  <si>
    <t>INGRESOS POR PAGOS SERVICIOS MEDICOS PACIENTES D/F2022</t>
  </si>
  <si>
    <t>INGRESOS POR PAGOS SERVICIOS MEDICOS PAVIENTES D/F.2022</t>
  </si>
  <si>
    <t>INGRESOS POR TRANSFERENCIA ARS NO IDOPRIL ARL.D/F.2022</t>
  </si>
  <si>
    <t>INGRESOS POR PAGOS  SERVICIOS MEDICOS PACIENTES D/F.2022</t>
  </si>
  <si>
    <t>INGRESOS POR TRANSFERENCIA ARS BANRESERVAS D/F.2022</t>
  </si>
  <si>
    <t>INGRESOS POR TRANSFERENCIA ARS SEMMANCF.B1500054538 D/F.28/02/2022</t>
  </si>
  <si>
    <t xml:space="preserve">  Revisado por: Kenia Fernandez Reyes</t>
  </si>
  <si>
    <t xml:space="preserve"> Encargada de Contabilidad</t>
  </si>
  <si>
    <t xml:space="preserve">                 Hospital Dr. Vinicio Calventi</t>
  </si>
  <si>
    <t>DEL 1 DE FEBRERO  AL 28   de FEBRERO   2022</t>
  </si>
  <si>
    <t>CONCILIACION MES DE FEBRERO 2022</t>
  </si>
  <si>
    <t>COMISIONES GASTOS BANCARIOS FEBRERO 2022</t>
  </si>
  <si>
    <t>Licda.Ynes E.Arias</t>
  </si>
  <si>
    <t xml:space="preserve">                      Licda. Kenia Fernandez Reyes</t>
  </si>
  <si>
    <t xml:space="preserve">                                                 Revisado Por</t>
  </si>
  <si>
    <t xml:space="preserve">Ingresos y Conciliaciones </t>
  </si>
  <si>
    <t xml:space="preserve">                                                          Encargada de Contabilidad</t>
  </si>
  <si>
    <t xml:space="preserve">  HOSPITAL GENERAL DR. VINICIO CALVENTI</t>
  </si>
  <si>
    <t>DEL 01 DE FEBRERO  AL 28/02/2022</t>
  </si>
  <si>
    <t>CONCILIACION MES DE FEBRERO  2022</t>
  </si>
  <si>
    <t xml:space="preserve">INGRESOS </t>
  </si>
  <si>
    <t>INGRESOS POR PAGOS TARJETAS DE CREDITO d/f.31/01/2</t>
  </si>
  <si>
    <t>INGRESOS POR PAGOS TARJETAS DE CREDITO D/F.02/01/2</t>
  </si>
  <si>
    <t>INGRESOS POR PAGOS TARJETAS DE CREDITO D/F.07/02/2</t>
  </si>
  <si>
    <t>INGRESOS POR PAGOS TARJETAS DE CREDITO D/F.05/02/2</t>
  </si>
  <si>
    <t>INGRESOS POR PAGOS TARJETAS DE CREDITO D/F.06/02/2</t>
  </si>
  <si>
    <t>INGRESOS POR PAGOS TARJETAS DE CREDITO09/02/2022</t>
  </si>
  <si>
    <t>INGRESOS POR PAGOS TARJETAS DE CREDITO D/F.09/02/2</t>
  </si>
  <si>
    <t>INGRESOS POR PAGOS TARJETAS DE CREDITO D/F.10/02/2</t>
  </si>
  <si>
    <t>INGRESOS POR TRANSFERENCIA PHOENIX TOWER DOMINICAN</t>
  </si>
  <si>
    <t>REPOSICION CAJA CHICA (ZHAIR JAFREISY DE LA CRUZ)</t>
  </si>
  <si>
    <t>AVISO DE DEBITO  POR COBRO   A PACIENTE (Duplicado)</t>
  </si>
  <si>
    <t>INGRESOS POR PAGOS TARJETAS DE CREDITO  D/F.14/02/2022</t>
  </si>
  <si>
    <t>INGRESOS POR PAGOS TARJETAS DE CREDITO D/F.15/02/2022</t>
  </si>
  <si>
    <t>INGRESOS POR PAGOS TARJETAS DE CREDITO D/F.14/02/2022</t>
  </si>
  <si>
    <t>INGRESOS POR PAGOS TARJETAS DE CREDITO D/F.16/02/2022</t>
  </si>
  <si>
    <t>INGRESOS POR PAGOS TARJETAS DE CREDITO D/F.18/02/2022</t>
  </si>
  <si>
    <t>INGRESOS POR PAGOS TARJETAS DE CREDITO D/F.21/02/2022</t>
  </si>
  <si>
    <t>INGRESOS POR PAGOS TARJETAS DE CREDITO D/F.20/02/2022</t>
  </si>
  <si>
    <t>INGRESOS POR PAGOS TARJETAS DE CREDITO D/F.19/02/2022</t>
  </si>
  <si>
    <t>INGRESOS POR TRANSFERENCIA ARS SIMAG D/F.22/02/202</t>
  </si>
  <si>
    <t>INGRESOS POR TARJETAS DE CREDITO D/F.21/02/2022</t>
  </si>
  <si>
    <t>INGRESOS POR PAGOS TARJETAS DE CREDITO D/F.22/02/2022</t>
  </si>
  <si>
    <t>INGRESOS POR PAGOS TARJETAS DE CREDITO D/F.24/02/2022</t>
  </si>
  <si>
    <t>INGRESOS POR PAGOS TARJETAS DE CREDITO D/F.25/02/2022</t>
  </si>
  <si>
    <t>INGRESOS POR PAGOS TARJETAS DE CREDITO D/F.26/02/2022</t>
  </si>
  <si>
    <t>CARGOS BANCARIOS MES DE FEBRERO 2022</t>
  </si>
  <si>
    <t>Licda. Ynes E. Arias</t>
  </si>
  <si>
    <t xml:space="preserve">Licda. Kenia Fernandez  Reyes </t>
  </si>
  <si>
    <t xml:space="preserve">Revisado Por </t>
  </si>
  <si>
    <t>Encargada de Contabilidad</t>
  </si>
  <si>
    <t>DEL  01  DE FEBRERO  2022 AL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</si>
</sst>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color rgb="FF000000"/>
      <name val="Arial"/>
      <family val="3"/>
      <charset val="134"/>
    </font>
    <font>
      <sz val="10"/>
      <color rgb="FF000000"/>
      <name val="Calibri"/>
      <family val="3"/>
      <charset val="134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 val="singleAccounting"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4" fontId="0" fillId="0" borderId="10" xfId="0" applyNumberFormat="1" applyBorder="1"/>
    <xf numFmtId="0" fontId="0" fillId="0" borderId="10" xfId="0" applyBorder="1"/>
    <xf numFmtId="43" fontId="0" fillId="0" borderId="10" xfId="1" applyFont="1" applyBorder="1"/>
    <xf numFmtId="4" fontId="9" fillId="2" borderId="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3" fontId="0" fillId="2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0" xfId="0" applyNumberFormat="1" applyBorder="1"/>
    <xf numFmtId="0" fontId="8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" fontId="10" fillId="2" borderId="10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4" fontId="16" fillId="2" borderId="10" xfId="0" applyNumberFormat="1" applyFont="1" applyFill="1" applyBorder="1" applyAlignment="1">
      <alignment horizontal="right" vertical="center"/>
    </xf>
    <xf numFmtId="14" fontId="0" fillId="0" borderId="19" xfId="0" applyNumberFormat="1" applyBorder="1"/>
    <xf numFmtId="0" fontId="9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8" fillId="2" borderId="20" xfId="0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10" xfId="0" applyNumberFormat="1" applyFill="1" applyBorder="1"/>
    <xf numFmtId="43" fontId="0" fillId="4" borderId="10" xfId="1" applyFont="1" applyFill="1" applyBorder="1" applyAlignment="1">
      <alignment horizontal="right" vertical="top"/>
    </xf>
    <xf numFmtId="4" fontId="16" fillId="4" borderId="10" xfId="0" applyNumberFormat="1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center" wrapText="1"/>
    </xf>
    <xf numFmtId="43" fontId="17" fillId="4" borderId="8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43" fontId="8" fillId="4" borderId="8" xfId="1" applyFont="1" applyFill="1" applyBorder="1" applyAlignment="1">
      <alignment horizontal="center" vertical="center" wrapText="1"/>
    </xf>
    <xf numFmtId="4" fontId="16" fillId="2" borderId="10" xfId="0" applyNumberFormat="1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top"/>
    </xf>
    <xf numFmtId="43" fontId="14" fillId="2" borderId="10" xfId="1" applyFont="1" applyFill="1" applyBorder="1" applyAlignment="1">
      <alignment horizontal="right" vertical="top"/>
    </xf>
    <xf numFmtId="0" fontId="8" fillId="3" borderId="4" xfId="0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9" fillId="2" borderId="10" xfId="1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14" fontId="16" fillId="2" borderId="10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2" borderId="0" xfId="0" applyNumberForma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10" fillId="2" borderId="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0" fillId="4" borderId="10" xfId="0" applyNumberFormat="1" applyFont="1" applyFill="1" applyBorder="1" applyAlignment="1">
      <alignment horizontal="center" vertical="center" wrapText="1"/>
    </xf>
    <xf numFmtId="4" fontId="0" fillId="2" borderId="19" xfId="0" applyNumberFormat="1" applyFill="1" applyBorder="1"/>
    <xf numFmtId="0" fontId="0" fillId="2" borderId="10" xfId="0" applyFill="1" applyBorder="1"/>
    <xf numFmtId="0" fontId="0" fillId="0" borderId="18" xfId="0" applyBorder="1"/>
    <xf numFmtId="14" fontId="0" fillId="0" borderId="18" xfId="0" applyNumberFormat="1" applyBorder="1"/>
    <xf numFmtId="4" fontId="0" fillId="0" borderId="0" xfId="0" applyNumberFormat="1"/>
    <xf numFmtId="0" fontId="7" fillId="2" borderId="0" xfId="0" applyFont="1" applyFill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4" fontId="0" fillId="2" borderId="19" xfId="0" applyNumberFormat="1" applyFill="1" applyBorder="1"/>
    <xf numFmtId="4" fontId="8" fillId="2" borderId="10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right" vertical="center"/>
    </xf>
    <xf numFmtId="4" fontId="10" fillId="6" borderId="13" xfId="0" applyNumberFormat="1" applyFont="1" applyFill="1" applyBorder="1" applyAlignment="1">
      <alignment horizontal="right" vertical="center"/>
    </xf>
    <xf numFmtId="4" fontId="8" fillId="6" borderId="14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0" fillId="2" borderId="20" xfId="0" applyFont="1" applyFill="1" applyBorder="1" applyAlignment="1">
      <alignment vertical="center"/>
    </xf>
    <xf numFmtId="17" fontId="21" fillId="2" borderId="6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17" fontId="21" fillId="2" borderId="5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43" fontId="10" fillId="7" borderId="7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0" fillId="0" borderId="19" xfId="0" applyBorder="1"/>
    <xf numFmtId="4" fontId="9" fillId="2" borderId="7" xfId="0" applyNumberFormat="1" applyFont="1" applyFill="1" applyBorder="1" applyAlignment="1">
      <alignment horizontal="center" vertical="center" wrapText="1"/>
    </xf>
    <xf numFmtId="4" fontId="0" fillId="2" borderId="19" xfId="0" applyNumberFormat="1" applyFill="1" applyBorder="1" applyAlignment="1">
      <alignment horizontal="right"/>
    </xf>
    <xf numFmtId="0" fontId="9" fillId="2" borderId="5" xfId="0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top"/>
    </xf>
    <xf numFmtId="43" fontId="14" fillId="2" borderId="19" xfId="1" applyFont="1" applyFill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top"/>
    </xf>
    <xf numFmtId="14" fontId="0" fillId="0" borderId="9" xfId="0" applyNumberFormat="1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0" fontId="9" fillId="2" borderId="20" xfId="0" applyFont="1" applyFill="1" applyBorder="1" applyAlignment="1">
      <alignment vertical="center"/>
    </xf>
    <xf numFmtId="2" fontId="0" fillId="0" borderId="18" xfId="0" applyNumberFormat="1" applyBorder="1"/>
    <xf numFmtId="14" fontId="16" fillId="2" borderId="10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4" fontId="0" fillId="0" borderId="19" xfId="0" applyNumberFormat="1" applyBorder="1"/>
    <xf numFmtId="4" fontId="9" fillId="2" borderId="10" xfId="0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2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219075</xdr:rowOff>
    </xdr:from>
    <xdr:to>
      <xdr:col>2</xdr:col>
      <xdr:colOff>390525</xdr:colOff>
      <xdr:row>5</xdr:row>
      <xdr:rowOff>190500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09575"/>
          <a:ext cx="1247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723901</xdr:colOff>
      <xdr:row>2</xdr:row>
      <xdr:rowOff>200025</xdr:rowOff>
    </xdr:from>
    <xdr:to>
      <xdr:col>9</xdr:col>
      <xdr:colOff>419101</xdr:colOff>
      <xdr:row>6</xdr:row>
      <xdr:rowOff>158750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685800"/>
          <a:ext cx="222885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66675</xdr:rowOff>
    </xdr:from>
    <xdr:to>
      <xdr:col>3</xdr:col>
      <xdr:colOff>428625</xdr:colOff>
      <xdr:row>5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57175"/>
          <a:ext cx="13906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1</xdr:row>
      <xdr:rowOff>190500</xdr:rowOff>
    </xdr:from>
    <xdr:to>
      <xdr:col>7</xdr:col>
      <xdr:colOff>323850</xdr:colOff>
      <xdr:row>5</xdr:row>
      <xdr:rowOff>73025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81000"/>
          <a:ext cx="2276475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88779</xdr:rowOff>
    </xdr:from>
    <xdr:to>
      <xdr:col>4</xdr:col>
      <xdr:colOff>809625</xdr:colOff>
      <xdr:row>5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79279"/>
          <a:ext cx="1447800" cy="9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409575</xdr:colOff>
      <xdr:row>1</xdr:row>
      <xdr:rowOff>85724</xdr:rowOff>
    </xdr:from>
    <xdr:to>
      <xdr:col>8</xdr:col>
      <xdr:colOff>1190625</xdr:colOff>
      <xdr:row>4</xdr:row>
      <xdr:rowOff>130174</xdr:rowOff>
    </xdr:to>
    <xdr:pic>
      <xdr:nvPicPr>
        <xdr:cNvPr id="4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76224"/>
          <a:ext cx="1762125" cy="796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J1" sqref="I1:J1"/>
    </sheetView>
  </sheetViews>
  <sheetFormatPr baseColWidth="10" defaultRowHeight="15"/>
  <cols>
    <col min="1" max="1" width="6.42578125" customWidth="1"/>
    <col min="2" max="2" width="9.7109375" customWidth="1"/>
    <col min="4" max="4" width="19.7109375" customWidth="1"/>
    <col min="5" max="5" width="19.85546875" customWidth="1"/>
    <col min="6" max="6" width="15.140625" customWidth="1"/>
    <col min="7" max="7" width="13.42578125" customWidth="1"/>
    <col min="8" max="8" width="28" customWidth="1"/>
    <col min="9" max="9" width="10" customWidth="1"/>
  </cols>
  <sheetData>
    <row r="1" spans="1:8">
      <c r="A1" s="1"/>
      <c r="B1" s="1"/>
      <c r="C1" s="1"/>
      <c r="D1" s="21"/>
      <c r="E1" s="1"/>
      <c r="F1" s="1"/>
      <c r="G1" s="1"/>
      <c r="H1" s="1"/>
    </row>
    <row r="2" spans="1:8" ht="23.25">
      <c r="A2" s="1"/>
      <c r="B2" s="1"/>
      <c r="C2" s="1"/>
      <c r="D2" s="114"/>
      <c r="E2" s="115" t="s">
        <v>15</v>
      </c>
      <c r="F2" s="115"/>
      <c r="G2" s="115"/>
      <c r="H2" s="115"/>
    </row>
    <row r="3" spans="1:8" ht="20.25">
      <c r="A3" s="159"/>
      <c r="B3" s="159"/>
      <c r="C3" s="160"/>
      <c r="D3" s="160"/>
      <c r="E3" s="160"/>
      <c r="F3" s="160"/>
      <c r="G3" s="160"/>
      <c r="H3" s="160"/>
    </row>
    <row r="4" spans="1:8">
      <c r="A4" s="3"/>
      <c r="B4" s="3"/>
      <c r="C4" s="3"/>
      <c r="D4" s="3"/>
      <c r="E4" s="3"/>
      <c r="F4" s="3"/>
      <c r="G4" s="3"/>
      <c r="H4" s="3"/>
    </row>
    <row r="5" spans="1:8" ht="18">
      <c r="A5" s="161" t="s">
        <v>0</v>
      </c>
      <c r="B5" s="161"/>
      <c r="C5" s="161"/>
      <c r="D5" s="161"/>
      <c r="E5" s="161"/>
      <c r="F5" s="161"/>
      <c r="G5" s="161"/>
      <c r="H5" s="161"/>
    </row>
    <row r="6" spans="1:8" ht="18">
      <c r="A6" s="161" t="s">
        <v>1</v>
      </c>
      <c r="B6" s="161"/>
      <c r="C6" s="161"/>
      <c r="D6" s="161"/>
      <c r="E6" s="161"/>
      <c r="F6" s="161"/>
      <c r="G6" s="161"/>
      <c r="H6" s="161"/>
    </row>
    <row r="7" spans="1:8" ht="18">
      <c r="A7" s="161" t="s">
        <v>66</v>
      </c>
      <c r="B7" s="161"/>
      <c r="C7" s="161"/>
      <c r="D7" s="161"/>
      <c r="E7" s="161"/>
      <c r="F7" s="161"/>
      <c r="G7" s="161"/>
      <c r="H7" s="161"/>
    </row>
    <row r="8" spans="1:8" ht="18">
      <c r="A8" s="80"/>
      <c r="B8" s="80"/>
      <c r="C8" s="80"/>
      <c r="D8" s="80"/>
      <c r="E8" s="80"/>
      <c r="F8" s="80"/>
      <c r="G8" s="80"/>
      <c r="H8" s="80"/>
    </row>
    <row r="9" spans="1:8">
      <c r="A9" s="1"/>
      <c r="B9" s="1"/>
      <c r="C9" s="66" t="s">
        <v>67</v>
      </c>
      <c r="D9" s="66"/>
      <c r="E9" s="85"/>
      <c r="F9" s="1"/>
      <c r="G9" s="1"/>
      <c r="H9" s="1"/>
    </row>
    <row r="10" spans="1:8" ht="15.75" thickBot="1">
      <c r="A10" s="1"/>
      <c r="B10" s="1"/>
      <c r="C10" s="66"/>
      <c r="D10" s="66"/>
      <c r="E10" s="85"/>
      <c r="F10" s="1"/>
      <c r="G10" s="1"/>
      <c r="H10" s="1"/>
    </row>
    <row r="11" spans="1:8" ht="16.5">
      <c r="A11" s="162"/>
      <c r="B11" s="5"/>
      <c r="C11" s="164" t="s">
        <v>2</v>
      </c>
      <c r="D11" s="164"/>
      <c r="E11" s="164"/>
      <c r="F11" s="164" t="s">
        <v>13</v>
      </c>
      <c r="G11" s="164"/>
      <c r="H11" s="165"/>
    </row>
    <row r="12" spans="1:8" ht="16.5">
      <c r="A12" s="163"/>
      <c r="B12" s="5"/>
      <c r="C12" s="166"/>
      <c r="D12" s="166"/>
      <c r="E12" s="86"/>
      <c r="F12" s="166" t="s">
        <v>3</v>
      </c>
      <c r="G12" s="166"/>
      <c r="H12" s="87">
        <v>64020.43</v>
      </c>
    </row>
    <row r="13" spans="1:8" ht="16.5">
      <c r="A13" s="163"/>
      <c r="B13" s="5"/>
      <c r="C13" s="88" t="s">
        <v>4</v>
      </c>
      <c r="D13" s="89" t="s">
        <v>5</v>
      </c>
      <c r="E13" s="90" t="s">
        <v>6</v>
      </c>
      <c r="F13" s="91" t="s">
        <v>7</v>
      </c>
      <c r="G13" s="89" t="s">
        <v>8</v>
      </c>
      <c r="H13" s="92" t="s">
        <v>9</v>
      </c>
    </row>
    <row r="14" spans="1:8" ht="51">
      <c r="A14" s="93"/>
      <c r="B14" s="94"/>
      <c r="C14" s="37">
        <v>44620</v>
      </c>
      <c r="D14" s="95"/>
      <c r="E14" s="96" t="s">
        <v>68</v>
      </c>
      <c r="F14" s="9"/>
      <c r="G14" s="9">
        <v>175</v>
      </c>
      <c r="H14" s="10">
        <f>+H12+F14-G14</f>
        <v>63845.43</v>
      </c>
    </row>
    <row r="15" spans="1:8" ht="16.5">
      <c r="A15" s="93"/>
      <c r="B15" s="94"/>
      <c r="C15" s="37"/>
      <c r="D15" s="22"/>
      <c r="E15" s="8"/>
      <c r="F15" s="24"/>
      <c r="G15" s="9"/>
      <c r="H15" s="10"/>
    </row>
    <row r="16" spans="1:8" ht="16.5">
      <c r="A16" s="97"/>
      <c r="B16" s="94"/>
      <c r="C16" s="37"/>
      <c r="D16" s="22"/>
      <c r="E16" s="8"/>
      <c r="F16" s="24"/>
      <c r="G16" s="9"/>
      <c r="H16" s="10"/>
    </row>
    <row r="17" spans="1:8" ht="16.5">
      <c r="A17" s="97"/>
      <c r="B17" s="94"/>
      <c r="C17" s="37"/>
      <c r="D17" s="22"/>
      <c r="E17" s="8"/>
      <c r="F17" s="24"/>
      <c r="G17" s="9"/>
      <c r="H17" s="10"/>
    </row>
    <row r="18" spans="1:8" ht="16.5">
      <c r="A18" s="97"/>
      <c r="B18" s="94"/>
      <c r="C18" s="37"/>
      <c r="D18" s="22"/>
      <c r="E18" s="8"/>
      <c r="F18" s="24"/>
      <c r="G18" s="9"/>
      <c r="H18" s="10"/>
    </row>
    <row r="19" spans="1:8" ht="16.5">
      <c r="A19" s="97"/>
      <c r="B19" s="94"/>
      <c r="C19" s="37"/>
      <c r="D19" s="22"/>
      <c r="E19" s="8"/>
      <c r="F19" s="9"/>
      <c r="G19" s="9"/>
      <c r="H19" s="98"/>
    </row>
    <row r="20" spans="1:8" ht="17.25" thickBot="1">
      <c r="A20" s="99"/>
      <c r="B20" s="100"/>
      <c r="C20" s="101"/>
      <c r="D20" s="102"/>
      <c r="E20" s="103"/>
      <c r="F20" s="103"/>
      <c r="G20" s="103"/>
      <c r="H20" s="103"/>
    </row>
    <row r="21" spans="1:8" ht="17.25" thickBot="1">
      <c r="A21" s="14"/>
      <c r="B21" s="104"/>
      <c r="C21" s="15"/>
      <c r="D21" s="105"/>
      <c r="E21" s="106" t="s">
        <v>10</v>
      </c>
      <c r="F21" s="107">
        <f>SUM(F14:F20)</f>
        <v>0</v>
      </c>
      <c r="G21" s="107">
        <f>SUM(G14:G20)</f>
        <v>175</v>
      </c>
      <c r="H21" s="108">
        <f>+H12+F21-G21</f>
        <v>63845.43</v>
      </c>
    </row>
    <row r="22" spans="1:8" ht="16.5">
      <c r="A22" s="27"/>
      <c r="B22" s="27"/>
      <c r="C22" s="109"/>
      <c r="D22" s="110"/>
      <c r="E22" s="109"/>
      <c r="F22" s="111"/>
      <c r="G22" s="111"/>
      <c r="H22" s="109"/>
    </row>
    <row r="23" spans="1:8" ht="16.5">
      <c r="A23" s="27"/>
      <c r="B23" s="27"/>
      <c r="C23" s="109"/>
      <c r="D23" s="110"/>
      <c r="E23" s="109"/>
      <c r="F23" s="111"/>
      <c r="G23" s="111"/>
      <c r="H23" s="109"/>
    </row>
    <row r="24" spans="1:8" ht="16.5">
      <c r="A24" s="27"/>
      <c r="B24" s="27"/>
      <c r="C24" s="109"/>
      <c r="D24" s="110"/>
      <c r="E24" s="109"/>
      <c r="F24" s="111"/>
      <c r="G24" s="111"/>
      <c r="H24" s="109"/>
    </row>
    <row r="25" spans="1:8">
      <c r="A25" s="17"/>
      <c r="B25" s="17"/>
      <c r="C25" s="17"/>
      <c r="D25" s="23"/>
      <c r="E25" s="17"/>
      <c r="F25" s="17"/>
      <c r="G25" s="17"/>
      <c r="H25" s="17"/>
    </row>
    <row r="26" spans="1:8">
      <c r="A26" s="17"/>
      <c r="B26" s="17"/>
      <c r="C26" s="156" t="s">
        <v>69</v>
      </c>
      <c r="D26" s="156"/>
      <c r="E26" s="17"/>
      <c r="F26" s="112" t="s">
        <v>70</v>
      </c>
      <c r="G26" s="112"/>
      <c r="H26" s="17"/>
    </row>
    <row r="27" spans="1:8">
      <c r="A27" s="17"/>
      <c r="B27" s="17"/>
      <c r="C27" s="157" t="s">
        <v>11</v>
      </c>
      <c r="D27" s="157"/>
      <c r="E27" s="23"/>
      <c r="F27" s="113" t="s">
        <v>71</v>
      </c>
      <c r="G27" s="113"/>
      <c r="H27" s="17"/>
    </row>
    <row r="28" spans="1:8">
      <c r="A28" s="17"/>
      <c r="B28" s="17"/>
      <c r="C28" s="158" t="s">
        <v>72</v>
      </c>
      <c r="D28" s="158"/>
      <c r="E28" s="23" t="s">
        <v>24</v>
      </c>
      <c r="F28" s="83" t="s">
        <v>73</v>
      </c>
      <c r="G28" s="83"/>
      <c r="H28" s="17"/>
    </row>
    <row r="29" spans="1:8">
      <c r="A29" s="17"/>
      <c r="B29" s="17"/>
      <c r="C29" s="17"/>
      <c r="D29" s="23"/>
      <c r="E29" s="23"/>
      <c r="F29" s="23"/>
      <c r="G29" s="23"/>
      <c r="H29" s="17"/>
    </row>
    <row r="30" spans="1:8">
      <c r="A30" s="17"/>
      <c r="B30" s="17"/>
      <c r="C30" s="17"/>
      <c r="D30" s="23"/>
      <c r="E30" s="17"/>
      <c r="F30" s="17"/>
      <c r="G30" s="17"/>
      <c r="H30" s="17"/>
    </row>
    <row r="31" spans="1:8">
      <c r="A31" s="17"/>
      <c r="B31" s="17"/>
      <c r="C31" s="17"/>
      <c r="D31" s="23"/>
      <c r="E31" s="17"/>
      <c r="F31" s="17"/>
      <c r="G31" s="17"/>
      <c r="H31" s="17"/>
    </row>
  </sheetData>
  <mergeCells count="12">
    <mergeCell ref="C26:D26"/>
    <mergeCell ref="C27:D27"/>
    <mergeCell ref="C28:D28"/>
    <mergeCell ref="A3:H3"/>
    <mergeCell ref="A5:H5"/>
    <mergeCell ref="A6:H6"/>
    <mergeCell ref="A7:H7"/>
    <mergeCell ref="A11:A13"/>
    <mergeCell ref="C11:E11"/>
    <mergeCell ref="F11:H11"/>
    <mergeCell ref="C12:D12"/>
    <mergeCell ref="F12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B1" workbookViewId="0">
      <selection activeCell="F2" sqref="F2"/>
    </sheetView>
  </sheetViews>
  <sheetFormatPr baseColWidth="10" defaultColWidth="9.140625" defaultRowHeight="15"/>
  <cols>
    <col min="1" max="1" width="10.42578125" style="17" hidden="1" customWidth="1"/>
    <col min="2" max="2" width="10.42578125" style="17" customWidth="1"/>
    <col min="3" max="3" width="15.140625" style="23" customWidth="1"/>
    <col min="4" max="4" width="13.7109375" style="23" customWidth="1"/>
    <col min="5" max="5" width="79.85546875" style="17" customWidth="1"/>
    <col min="6" max="6" width="18.28515625" style="20" customWidth="1"/>
    <col min="7" max="7" width="17" style="20" customWidth="1"/>
    <col min="8" max="8" width="20.140625" style="68" customWidth="1"/>
    <col min="9" max="257" width="9.140625" style="17"/>
    <col min="258" max="258" width="0" style="17" hidden="1" customWidth="1"/>
    <col min="259" max="259" width="15.140625" style="17" customWidth="1"/>
    <col min="260" max="260" width="21.7109375" style="17" customWidth="1"/>
    <col min="261" max="261" width="41.7109375" style="17" customWidth="1"/>
    <col min="262" max="262" width="18.28515625" style="17" customWidth="1"/>
    <col min="263" max="263" width="17" style="17" customWidth="1"/>
    <col min="264" max="264" width="20.140625" style="17" customWidth="1"/>
    <col min="265" max="513" width="9.140625" style="17"/>
    <col min="514" max="514" width="0" style="17" hidden="1" customWidth="1"/>
    <col min="515" max="515" width="15.140625" style="17" customWidth="1"/>
    <col min="516" max="516" width="21.7109375" style="17" customWidth="1"/>
    <col min="517" max="517" width="41.7109375" style="17" customWidth="1"/>
    <col min="518" max="518" width="18.28515625" style="17" customWidth="1"/>
    <col min="519" max="519" width="17" style="17" customWidth="1"/>
    <col min="520" max="520" width="20.140625" style="17" customWidth="1"/>
    <col min="521" max="769" width="9.140625" style="17"/>
    <col min="770" max="770" width="0" style="17" hidden="1" customWidth="1"/>
    <col min="771" max="771" width="15.140625" style="17" customWidth="1"/>
    <col min="772" max="772" width="21.7109375" style="17" customWidth="1"/>
    <col min="773" max="773" width="41.7109375" style="17" customWidth="1"/>
    <col min="774" max="774" width="18.28515625" style="17" customWidth="1"/>
    <col min="775" max="775" width="17" style="17" customWidth="1"/>
    <col min="776" max="776" width="20.140625" style="17" customWidth="1"/>
    <col min="777" max="1025" width="9.140625" style="17"/>
    <col min="1026" max="1026" width="0" style="17" hidden="1" customWidth="1"/>
    <col min="1027" max="1027" width="15.140625" style="17" customWidth="1"/>
    <col min="1028" max="1028" width="21.7109375" style="17" customWidth="1"/>
    <col min="1029" max="1029" width="41.7109375" style="17" customWidth="1"/>
    <col min="1030" max="1030" width="18.28515625" style="17" customWidth="1"/>
    <col min="1031" max="1031" width="17" style="17" customWidth="1"/>
    <col min="1032" max="1032" width="20.140625" style="17" customWidth="1"/>
    <col min="1033" max="1281" width="9.140625" style="17"/>
    <col min="1282" max="1282" width="0" style="17" hidden="1" customWidth="1"/>
    <col min="1283" max="1283" width="15.140625" style="17" customWidth="1"/>
    <col min="1284" max="1284" width="21.7109375" style="17" customWidth="1"/>
    <col min="1285" max="1285" width="41.7109375" style="17" customWidth="1"/>
    <col min="1286" max="1286" width="18.28515625" style="17" customWidth="1"/>
    <col min="1287" max="1287" width="17" style="17" customWidth="1"/>
    <col min="1288" max="1288" width="20.140625" style="17" customWidth="1"/>
    <col min="1289" max="1537" width="9.140625" style="17"/>
    <col min="1538" max="1538" width="0" style="17" hidden="1" customWidth="1"/>
    <col min="1539" max="1539" width="15.140625" style="17" customWidth="1"/>
    <col min="1540" max="1540" width="21.7109375" style="17" customWidth="1"/>
    <col min="1541" max="1541" width="41.7109375" style="17" customWidth="1"/>
    <col min="1542" max="1542" width="18.28515625" style="17" customWidth="1"/>
    <col min="1543" max="1543" width="17" style="17" customWidth="1"/>
    <col min="1544" max="1544" width="20.140625" style="17" customWidth="1"/>
    <col min="1545" max="1793" width="9.140625" style="17"/>
    <col min="1794" max="1794" width="0" style="17" hidden="1" customWidth="1"/>
    <col min="1795" max="1795" width="15.140625" style="17" customWidth="1"/>
    <col min="1796" max="1796" width="21.7109375" style="17" customWidth="1"/>
    <col min="1797" max="1797" width="41.7109375" style="17" customWidth="1"/>
    <col min="1798" max="1798" width="18.28515625" style="17" customWidth="1"/>
    <col min="1799" max="1799" width="17" style="17" customWidth="1"/>
    <col min="1800" max="1800" width="20.140625" style="17" customWidth="1"/>
    <col min="1801" max="2049" width="9.140625" style="17"/>
    <col min="2050" max="2050" width="0" style="17" hidden="1" customWidth="1"/>
    <col min="2051" max="2051" width="15.140625" style="17" customWidth="1"/>
    <col min="2052" max="2052" width="21.7109375" style="17" customWidth="1"/>
    <col min="2053" max="2053" width="41.7109375" style="17" customWidth="1"/>
    <col min="2054" max="2054" width="18.28515625" style="17" customWidth="1"/>
    <col min="2055" max="2055" width="17" style="17" customWidth="1"/>
    <col min="2056" max="2056" width="20.140625" style="17" customWidth="1"/>
    <col min="2057" max="2305" width="9.140625" style="17"/>
    <col min="2306" max="2306" width="0" style="17" hidden="1" customWidth="1"/>
    <col min="2307" max="2307" width="15.140625" style="17" customWidth="1"/>
    <col min="2308" max="2308" width="21.7109375" style="17" customWidth="1"/>
    <col min="2309" max="2309" width="41.7109375" style="17" customWidth="1"/>
    <col min="2310" max="2310" width="18.28515625" style="17" customWidth="1"/>
    <col min="2311" max="2311" width="17" style="17" customWidth="1"/>
    <col min="2312" max="2312" width="20.140625" style="17" customWidth="1"/>
    <col min="2313" max="2561" width="9.140625" style="17"/>
    <col min="2562" max="2562" width="0" style="17" hidden="1" customWidth="1"/>
    <col min="2563" max="2563" width="15.140625" style="17" customWidth="1"/>
    <col min="2564" max="2564" width="21.7109375" style="17" customWidth="1"/>
    <col min="2565" max="2565" width="41.7109375" style="17" customWidth="1"/>
    <col min="2566" max="2566" width="18.28515625" style="17" customWidth="1"/>
    <col min="2567" max="2567" width="17" style="17" customWidth="1"/>
    <col min="2568" max="2568" width="20.140625" style="17" customWidth="1"/>
    <col min="2569" max="2817" width="9.140625" style="17"/>
    <col min="2818" max="2818" width="0" style="17" hidden="1" customWidth="1"/>
    <col min="2819" max="2819" width="15.140625" style="17" customWidth="1"/>
    <col min="2820" max="2820" width="21.7109375" style="17" customWidth="1"/>
    <col min="2821" max="2821" width="41.7109375" style="17" customWidth="1"/>
    <col min="2822" max="2822" width="18.28515625" style="17" customWidth="1"/>
    <col min="2823" max="2823" width="17" style="17" customWidth="1"/>
    <col min="2824" max="2824" width="20.140625" style="17" customWidth="1"/>
    <col min="2825" max="3073" width="9.140625" style="17"/>
    <col min="3074" max="3074" width="0" style="17" hidden="1" customWidth="1"/>
    <col min="3075" max="3075" width="15.140625" style="17" customWidth="1"/>
    <col min="3076" max="3076" width="21.7109375" style="17" customWidth="1"/>
    <col min="3077" max="3077" width="41.7109375" style="17" customWidth="1"/>
    <col min="3078" max="3078" width="18.28515625" style="17" customWidth="1"/>
    <col min="3079" max="3079" width="17" style="17" customWidth="1"/>
    <col min="3080" max="3080" width="20.140625" style="17" customWidth="1"/>
    <col min="3081" max="3329" width="9.140625" style="17"/>
    <col min="3330" max="3330" width="0" style="17" hidden="1" customWidth="1"/>
    <col min="3331" max="3331" width="15.140625" style="17" customWidth="1"/>
    <col min="3332" max="3332" width="21.7109375" style="17" customWidth="1"/>
    <col min="3333" max="3333" width="41.7109375" style="17" customWidth="1"/>
    <col min="3334" max="3334" width="18.28515625" style="17" customWidth="1"/>
    <col min="3335" max="3335" width="17" style="17" customWidth="1"/>
    <col min="3336" max="3336" width="20.140625" style="17" customWidth="1"/>
    <col min="3337" max="3585" width="9.140625" style="17"/>
    <col min="3586" max="3586" width="0" style="17" hidden="1" customWidth="1"/>
    <col min="3587" max="3587" width="15.140625" style="17" customWidth="1"/>
    <col min="3588" max="3588" width="21.7109375" style="17" customWidth="1"/>
    <col min="3589" max="3589" width="41.7109375" style="17" customWidth="1"/>
    <col min="3590" max="3590" width="18.28515625" style="17" customWidth="1"/>
    <col min="3591" max="3591" width="17" style="17" customWidth="1"/>
    <col min="3592" max="3592" width="20.140625" style="17" customWidth="1"/>
    <col min="3593" max="3841" width="9.140625" style="17"/>
    <col min="3842" max="3842" width="0" style="17" hidden="1" customWidth="1"/>
    <col min="3843" max="3843" width="15.140625" style="17" customWidth="1"/>
    <col min="3844" max="3844" width="21.7109375" style="17" customWidth="1"/>
    <col min="3845" max="3845" width="41.7109375" style="17" customWidth="1"/>
    <col min="3846" max="3846" width="18.28515625" style="17" customWidth="1"/>
    <col min="3847" max="3847" width="17" style="17" customWidth="1"/>
    <col min="3848" max="3848" width="20.140625" style="17" customWidth="1"/>
    <col min="3849" max="4097" width="9.140625" style="17"/>
    <col min="4098" max="4098" width="0" style="17" hidden="1" customWidth="1"/>
    <col min="4099" max="4099" width="15.140625" style="17" customWidth="1"/>
    <col min="4100" max="4100" width="21.7109375" style="17" customWidth="1"/>
    <col min="4101" max="4101" width="41.7109375" style="17" customWidth="1"/>
    <col min="4102" max="4102" width="18.28515625" style="17" customWidth="1"/>
    <col min="4103" max="4103" width="17" style="17" customWidth="1"/>
    <col min="4104" max="4104" width="20.140625" style="17" customWidth="1"/>
    <col min="4105" max="4353" width="9.140625" style="17"/>
    <col min="4354" max="4354" width="0" style="17" hidden="1" customWidth="1"/>
    <col min="4355" max="4355" width="15.140625" style="17" customWidth="1"/>
    <col min="4356" max="4356" width="21.7109375" style="17" customWidth="1"/>
    <col min="4357" max="4357" width="41.7109375" style="17" customWidth="1"/>
    <col min="4358" max="4358" width="18.28515625" style="17" customWidth="1"/>
    <col min="4359" max="4359" width="17" style="17" customWidth="1"/>
    <col min="4360" max="4360" width="20.140625" style="17" customWidth="1"/>
    <col min="4361" max="4609" width="9.140625" style="17"/>
    <col min="4610" max="4610" width="0" style="17" hidden="1" customWidth="1"/>
    <col min="4611" max="4611" width="15.140625" style="17" customWidth="1"/>
    <col min="4612" max="4612" width="21.7109375" style="17" customWidth="1"/>
    <col min="4613" max="4613" width="41.7109375" style="17" customWidth="1"/>
    <col min="4614" max="4614" width="18.28515625" style="17" customWidth="1"/>
    <col min="4615" max="4615" width="17" style="17" customWidth="1"/>
    <col min="4616" max="4616" width="20.140625" style="17" customWidth="1"/>
    <col min="4617" max="4865" width="9.140625" style="17"/>
    <col min="4866" max="4866" width="0" style="17" hidden="1" customWidth="1"/>
    <col min="4867" max="4867" width="15.140625" style="17" customWidth="1"/>
    <col min="4868" max="4868" width="21.7109375" style="17" customWidth="1"/>
    <col min="4869" max="4869" width="41.7109375" style="17" customWidth="1"/>
    <col min="4870" max="4870" width="18.28515625" style="17" customWidth="1"/>
    <col min="4871" max="4871" width="17" style="17" customWidth="1"/>
    <col min="4872" max="4872" width="20.140625" style="17" customWidth="1"/>
    <col min="4873" max="5121" width="9.140625" style="17"/>
    <col min="5122" max="5122" width="0" style="17" hidden="1" customWidth="1"/>
    <col min="5123" max="5123" width="15.140625" style="17" customWidth="1"/>
    <col min="5124" max="5124" width="21.7109375" style="17" customWidth="1"/>
    <col min="5125" max="5125" width="41.7109375" style="17" customWidth="1"/>
    <col min="5126" max="5126" width="18.28515625" style="17" customWidth="1"/>
    <col min="5127" max="5127" width="17" style="17" customWidth="1"/>
    <col min="5128" max="5128" width="20.140625" style="17" customWidth="1"/>
    <col min="5129" max="5377" width="9.140625" style="17"/>
    <col min="5378" max="5378" width="0" style="17" hidden="1" customWidth="1"/>
    <col min="5379" max="5379" width="15.140625" style="17" customWidth="1"/>
    <col min="5380" max="5380" width="21.7109375" style="17" customWidth="1"/>
    <col min="5381" max="5381" width="41.7109375" style="17" customWidth="1"/>
    <col min="5382" max="5382" width="18.28515625" style="17" customWidth="1"/>
    <col min="5383" max="5383" width="17" style="17" customWidth="1"/>
    <col min="5384" max="5384" width="20.140625" style="17" customWidth="1"/>
    <col min="5385" max="5633" width="9.140625" style="17"/>
    <col min="5634" max="5634" width="0" style="17" hidden="1" customWidth="1"/>
    <col min="5635" max="5635" width="15.140625" style="17" customWidth="1"/>
    <col min="5636" max="5636" width="21.7109375" style="17" customWidth="1"/>
    <col min="5637" max="5637" width="41.7109375" style="17" customWidth="1"/>
    <col min="5638" max="5638" width="18.28515625" style="17" customWidth="1"/>
    <col min="5639" max="5639" width="17" style="17" customWidth="1"/>
    <col min="5640" max="5640" width="20.140625" style="17" customWidth="1"/>
    <col min="5641" max="5889" width="9.140625" style="17"/>
    <col min="5890" max="5890" width="0" style="17" hidden="1" customWidth="1"/>
    <col min="5891" max="5891" width="15.140625" style="17" customWidth="1"/>
    <col min="5892" max="5892" width="21.7109375" style="17" customWidth="1"/>
    <col min="5893" max="5893" width="41.7109375" style="17" customWidth="1"/>
    <col min="5894" max="5894" width="18.28515625" style="17" customWidth="1"/>
    <col min="5895" max="5895" width="17" style="17" customWidth="1"/>
    <col min="5896" max="5896" width="20.140625" style="17" customWidth="1"/>
    <col min="5897" max="6145" width="9.140625" style="17"/>
    <col min="6146" max="6146" width="0" style="17" hidden="1" customWidth="1"/>
    <col min="6147" max="6147" width="15.140625" style="17" customWidth="1"/>
    <col min="6148" max="6148" width="21.7109375" style="17" customWidth="1"/>
    <col min="6149" max="6149" width="41.7109375" style="17" customWidth="1"/>
    <col min="6150" max="6150" width="18.28515625" style="17" customWidth="1"/>
    <col min="6151" max="6151" width="17" style="17" customWidth="1"/>
    <col min="6152" max="6152" width="20.140625" style="17" customWidth="1"/>
    <col min="6153" max="6401" width="9.140625" style="17"/>
    <col min="6402" max="6402" width="0" style="17" hidden="1" customWidth="1"/>
    <col min="6403" max="6403" width="15.140625" style="17" customWidth="1"/>
    <col min="6404" max="6404" width="21.7109375" style="17" customWidth="1"/>
    <col min="6405" max="6405" width="41.7109375" style="17" customWidth="1"/>
    <col min="6406" max="6406" width="18.28515625" style="17" customWidth="1"/>
    <col min="6407" max="6407" width="17" style="17" customWidth="1"/>
    <col min="6408" max="6408" width="20.140625" style="17" customWidth="1"/>
    <col min="6409" max="6657" width="9.140625" style="17"/>
    <col min="6658" max="6658" width="0" style="17" hidden="1" customWidth="1"/>
    <col min="6659" max="6659" width="15.140625" style="17" customWidth="1"/>
    <col min="6660" max="6660" width="21.7109375" style="17" customWidth="1"/>
    <col min="6661" max="6661" width="41.7109375" style="17" customWidth="1"/>
    <col min="6662" max="6662" width="18.28515625" style="17" customWidth="1"/>
    <col min="6663" max="6663" width="17" style="17" customWidth="1"/>
    <col min="6664" max="6664" width="20.140625" style="17" customWidth="1"/>
    <col min="6665" max="6913" width="9.140625" style="17"/>
    <col min="6914" max="6914" width="0" style="17" hidden="1" customWidth="1"/>
    <col min="6915" max="6915" width="15.140625" style="17" customWidth="1"/>
    <col min="6916" max="6916" width="21.7109375" style="17" customWidth="1"/>
    <col min="6917" max="6917" width="41.7109375" style="17" customWidth="1"/>
    <col min="6918" max="6918" width="18.28515625" style="17" customWidth="1"/>
    <col min="6919" max="6919" width="17" style="17" customWidth="1"/>
    <col min="6920" max="6920" width="20.140625" style="17" customWidth="1"/>
    <col min="6921" max="7169" width="9.140625" style="17"/>
    <col min="7170" max="7170" width="0" style="17" hidden="1" customWidth="1"/>
    <col min="7171" max="7171" width="15.140625" style="17" customWidth="1"/>
    <col min="7172" max="7172" width="21.7109375" style="17" customWidth="1"/>
    <col min="7173" max="7173" width="41.7109375" style="17" customWidth="1"/>
    <col min="7174" max="7174" width="18.28515625" style="17" customWidth="1"/>
    <col min="7175" max="7175" width="17" style="17" customWidth="1"/>
    <col min="7176" max="7176" width="20.140625" style="17" customWidth="1"/>
    <col min="7177" max="7425" width="9.140625" style="17"/>
    <col min="7426" max="7426" width="0" style="17" hidden="1" customWidth="1"/>
    <col min="7427" max="7427" width="15.140625" style="17" customWidth="1"/>
    <col min="7428" max="7428" width="21.7109375" style="17" customWidth="1"/>
    <col min="7429" max="7429" width="41.7109375" style="17" customWidth="1"/>
    <col min="7430" max="7430" width="18.28515625" style="17" customWidth="1"/>
    <col min="7431" max="7431" width="17" style="17" customWidth="1"/>
    <col min="7432" max="7432" width="20.140625" style="17" customWidth="1"/>
    <col min="7433" max="7681" width="9.140625" style="17"/>
    <col min="7682" max="7682" width="0" style="17" hidden="1" customWidth="1"/>
    <col min="7683" max="7683" width="15.140625" style="17" customWidth="1"/>
    <col min="7684" max="7684" width="21.7109375" style="17" customWidth="1"/>
    <col min="7685" max="7685" width="41.7109375" style="17" customWidth="1"/>
    <col min="7686" max="7686" width="18.28515625" style="17" customWidth="1"/>
    <col min="7687" max="7687" width="17" style="17" customWidth="1"/>
    <col min="7688" max="7688" width="20.140625" style="17" customWidth="1"/>
    <col min="7689" max="7937" width="9.140625" style="17"/>
    <col min="7938" max="7938" width="0" style="17" hidden="1" customWidth="1"/>
    <col min="7939" max="7939" width="15.140625" style="17" customWidth="1"/>
    <col min="7940" max="7940" width="21.7109375" style="17" customWidth="1"/>
    <col min="7941" max="7941" width="41.7109375" style="17" customWidth="1"/>
    <col min="7942" max="7942" width="18.28515625" style="17" customWidth="1"/>
    <col min="7943" max="7943" width="17" style="17" customWidth="1"/>
    <col min="7944" max="7944" width="20.140625" style="17" customWidth="1"/>
    <col min="7945" max="8193" width="9.140625" style="17"/>
    <col min="8194" max="8194" width="0" style="17" hidden="1" customWidth="1"/>
    <col min="8195" max="8195" width="15.140625" style="17" customWidth="1"/>
    <col min="8196" max="8196" width="21.7109375" style="17" customWidth="1"/>
    <col min="8197" max="8197" width="41.7109375" style="17" customWidth="1"/>
    <col min="8198" max="8198" width="18.28515625" style="17" customWidth="1"/>
    <col min="8199" max="8199" width="17" style="17" customWidth="1"/>
    <col min="8200" max="8200" width="20.140625" style="17" customWidth="1"/>
    <col min="8201" max="8449" width="9.140625" style="17"/>
    <col min="8450" max="8450" width="0" style="17" hidden="1" customWidth="1"/>
    <col min="8451" max="8451" width="15.140625" style="17" customWidth="1"/>
    <col min="8452" max="8452" width="21.7109375" style="17" customWidth="1"/>
    <col min="8453" max="8453" width="41.7109375" style="17" customWidth="1"/>
    <col min="8454" max="8454" width="18.28515625" style="17" customWidth="1"/>
    <col min="8455" max="8455" width="17" style="17" customWidth="1"/>
    <col min="8456" max="8456" width="20.140625" style="17" customWidth="1"/>
    <col min="8457" max="8705" width="9.140625" style="17"/>
    <col min="8706" max="8706" width="0" style="17" hidden="1" customWidth="1"/>
    <col min="8707" max="8707" width="15.140625" style="17" customWidth="1"/>
    <col min="8708" max="8708" width="21.7109375" style="17" customWidth="1"/>
    <col min="8709" max="8709" width="41.7109375" style="17" customWidth="1"/>
    <col min="8710" max="8710" width="18.28515625" style="17" customWidth="1"/>
    <col min="8711" max="8711" width="17" style="17" customWidth="1"/>
    <col min="8712" max="8712" width="20.140625" style="17" customWidth="1"/>
    <col min="8713" max="8961" width="9.140625" style="17"/>
    <col min="8962" max="8962" width="0" style="17" hidden="1" customWidth="1"/>
    <col min="8963" max="8963" width="15.140625" style="17" customWidth="1"/>
    <col min="8964" max="8964" width="21.7109375" style="17" customWidth="1"/>
    <col min="8965" max="8965" width="41.7109375" style="17" customWidth="1"/>
    <col min="8966" max="8966" width="18.28515625" style="17" customWidth="1"/>
    <col min="8967" max="8967" width="17" style="17" customWidth="1"/>
    <col min="8968" max="8968" width="20.140625" style="17" customWidth="1"/>
    <col min="8969" max="9217" width="9.140625" style="17"/>
    <col min="9218" max="9218" width="0" style="17" hidden="1" customWidth="1"/>
    <col min="9219" max="9219" width="15.140625" style="17" customWidth="1"/>
    <col min="9220" max="9220" width="21.7109375" style="17" customWidth="1"/>
    <col min="9221" max="9221" width="41.7109375" style="17" customWidth="1"/>
    <col min="9222" max="9222" width="18.28515625" style="17" customWidth="1"/>
    <col min="9223" max="9223" width="17" style="17" customWidth="1"/>
    <col min="9224" max="9224" width="20.140625" style="17" customWidth="1"/>
    <col min="9225" max="9473" width="9.140625" style="17"/>
    <col min="9474" max="9474" width="0" style="17" hidden="1" customWidth="1"/>
    <col min="9475" max="9475" width="15.140625" style="17" customWidth="1"/>
    <col min="9476" max="9476" width="21.7109375" style="17" customWidth="1"/>
    <col min="9477" max="9477" width="41.7109375" style="17" customWidth="1"/>
    <col min="9478" max="9478" width="18.28515625" style="17" customWidth="1"/>
    <col min="9479" max="9479" width="17" style="17" customWidth="1"/>
    <col min="9480" max="9480" width="20.140625" style="17" customWidth="1"/>
    <col min="9481" max="9729" width="9.140625" style="17"/>
    <col min="9730" max="9730" width="0" style="17" hidden="1" customWidth="1"/>
    <col min="9731" max="9731" width="15.140625" style="17" customWidth="1"/>
    <col min="9732" max="9732" width="21.7109375" style="17" customWidth="1"/>
    <col min="9733" max="9733" width="41.7109375" style="17" customWidth="1"/>
    <col min="9734" max="9734" width="18.28515625" style="17" customWidth="1"/>
    <col min="9735" max="9735" width="17" style="17" customWidth="1"/>
    <col min="9736" max="9736" width="20.140625" style="17" customWidth="1"/>
    <col min="9737" max="9985" width="9.140625" style="17"/>
    <col min="9986" max="9986" width="0" style="17" hidden="1" customWidth="1"/>
    <col min="9987" max="9987" width="15.140625" style="17" customWidth="1"/>
    <col min="9988" max="9988" width="21.7109375" style="17" customWidth="1"/>
    <col min="9989" max="9989" width="41.7109375" style="17" customWidth="1"/>
    <col min="9990" max="9990" width="18.28515625" style="17" customWidth="1"/>
    <col min="9991" max="9991" width="17" style="17" customWidth="1"/>
    <col min="9992" max="9992" width="20.140625" style="17" customWidth="1"/>
    <col min="9993" max="10241" width="9.140625" style="17"/>
    <col min="10242" max="10242" width="0" style="17" hidden="1" customWidth="1"/>
    <col min="10243" max="10243" width="15.140625" style="17" customWidth="1"/>
    <col min="10244" max="10244" width="21.7109375" style="17" customWidth="1"/>
    <col min="10245" max="10245" width="41.7109375" style="17" customWidth="1"/>
    <col min="10246" max="10246" width="18.28515625" style="17" customWidth="1"/>
    <col min="10247" max="10247" width="17" style="17" customWidth="1"/>
    <col min="10248" max="10248" width="20.140625" style="17" customWidth="1"/>
    <col min="10249" max="10497" width="9.140625" style="17"/>
    <col min="10498" max="10498" width="0" style="17" hidden="1" customWidth="1"/>
    <col min="10499" max="10499" width="15.140625" style="17" customWidth="1"/>
    <col min="10500" max="10500" width="21.7109375" style="17" customWidth="1"/>
    <col min="10501" max="10501" width="41.7109375" style="17" customWidth="1"/>
    <col min="10502" max="10502" width="18.28515625" style="17" customWidth="1"/>
    <col min="10503" max="10503" width="17" style="17" customWidth="1"/>
    <col min="10504" max="10504" width="20.140625" style="17" customWidth="1"/>
    <col min="10505" max="10753" width="9.140625" style="17"/>
    <col min="10754" max="10754" width="0" style="17" hidden="1" customWidth="1"/>
    <col min="10755" max="10755" width="15.140625" style="17" customWidth="1"/>
    <col min="10756" max="10756" width="21.7109375" style="17" customWidth="1"/>
    <col min="10757" max="10757" width="41.7109375" style="17" customWidth="1"/>
    <col min="10758" max="10758" width="18.28515625" style="17" customWidth="1"/>
    <col min="10759" max="10759" width="17" style="17" customWidth="1"/>
    <col min="10760" max="10760" width="20.140625" style="17" customWidth="1"/>
    <col min="10761" max="11009" width="9.140625" style="17"/>
    <col min="11010" max="11010" width="0" style="17" hidden="1" customWidth="1"/>
    <col min="11011" max="11011" width="15.140625" style="17" customWidth="1"/>
    <col min="11012" max="11012" width="21.7109375" style="17" customWidth="1"/>
    <col min="11013" max="11013" width="41.7109375" style="17" customWidth="1"/>
    <col min="11014" max="11014" width="18.28515625" style="17" customWidth="1"/>
    <col min="11015" max="11015" width="17" style="17" customWidth="1"/>
    <col min="11016" max="11016" width="20.140625" style="17" customWidth="1"/>
    <col min="11017" max="11265" width="9.140625" style="17"/>
    <col min="11266" max="11266" width="0" style="17" hidden="1" customWidth="1"/>
    <col min="11267" max="11267" width="15.140625" style="17" customWidth="1"/>
    <col min="11268" max="11268" width="21.7109375" style="17" customWidth="1"/>
    <col min="11269" max="11269" width="41.7109375" style="17" customWidth="1"/>
    <col min="11270" max="11270" width="18.28515625" style="17" customWidth="1"/>
    <col min="11271" max="11271" width="17" style="17" customWidth="1"/>
    <col min="11272" max="11272" width="20.140625" style="17" customWidth="1"/>
    <col min="11273" max="11521" width="9.140625" style="17"/>
    <col min="11522" max="11522" width="0" style="17" hidden="1" customWidth="1"/>
    <col min="11523" max="11523" width="15.140625" style="17" customWidth="1"/>
    <col min="11524" max="11524" width="21.7109375" style="17" customWidth="1"/>
    <col min="11525" max="11525" width="41.7109375" style="17" customWidth="1"/>
    <col min="11526" max="11526" width="18.28515625" style="17" customWidth="1"/>
    <col min="11527" max="11527" width="17" style="17" customWidth="1"/>
    <col min="11528" max="11528" width="20.140625" style="17" customWidth="1"/>
    <col min="11529" max="11777" width="9.140625" style="17"/>
    <col min="11778" max="11778" width="0" style="17" hidden="1" customWidth="1"/>
    <col min="11779" max="11779" width="15.140625" style="17" customWidth="1"/>
    <col min="11780" max="11780" width="21.7109375" style="17" customWidth="1"/>
    <col min="11781" max="11781" width="41.7109375" style="17" customWidth="1"/>
    <col min="11782" max="11782" width="18.28515625" style="17" customWidth="1"/>
    <col min="11783" max="11783" width="17" style="17" customWidth="1"/>
    <col min="11784" max="11784" width="20.140625" style="17" customWidth="1"/>
    <col min="11785" max="12033" width="9.140625" style="17"/>
    <col min="12034" max="12034" width="0" style="17" hidden="1" customWidth="1"/>
    <col min="12035" max="12035" width="15.140625" style="17" customWidth="1"/>
    <col min="12036" max="12036" width="21.7109375" style="17" customWidth="1"/>
    <col min="12037" max="12037" width="41.7109375" style="17" customWidth="1"/>
    <col min="12038" max="12038" width="18.28515625" style="17" customWidth="1"/>
    <col min="12039" max="12039" width="17" style="17" customWidth="1"/>
    <col min="12040" max="12040" width="20.140625" style="17" customWidth="1"/>
    <col min="12041" max="12289" width="9.140625" style="17"/>
    <col min="12290" max="12290" width="0" style="17" hidden="1" customWidth="1"/>
    <col min="12291" max="12291" width="15.140625" style="17" customWidth="1"/>
    <col min="12292" max="12292" width="21.7109375" style="17" customWidth="1"/>
    <col min="12293" max="12293" width="41.7109375" style="17" customWidth="1"/>
    <col min="12294" max="12294" width="18.28515625" style="17" customWidth="1"/>
    <col min="12295" max="12295" width="17" style="17" customWidth="1"/>
    <col min="12296" max="12296" width="20.140625" style="17" customWidth="1"/>
    <col min="12297" max="12545" width="9.140625" style="17"/>
    <col min="12546" max="12546" width="0" style="17" hidden="1" customWidth="1"/>
    <col min="12547" max="12547" width="15.140625" style="17" customWidth="1"/>
    <col min="12548" max="12548" width="21.7109375" style="17" customWidth="1"/>
    <col min="12549" max="12549" width="41.7109375" style="17" customWidth="1"/>
    <col min="12550" max="12550" width="18.28515625" style="17" customWidth="1"/>
    <col min="12551" max="12551" width="17" style="17" customWidth="1"/>
    <col min="12552" max="12552" width="20.140625" style="17" customWidth="1"/>
    <col min="12553" max="12801" width="9.140625" style="17"/>
    <col min="12802" max="12802" width="0" style="17" hidden="1" customWidth="1"/>
    <col min="12803" max="12803" width="15.140625" style="17" customWidth="1"/>
    <col min="12804" max="12804" width="21.7109375" style="17" customWidth="1"/>
    <col min="12805" max="12805" width="41.7109375" style="17" customWidth="1"/>
    <col min="12806" max="12806" width="18.28515625" style="17" customWidth="1"/>
    <col min="12807" max="12807" width="17" style="17" customWidth="1"/>
    <col min="12808" max="12808" width="20.140625" style="17" customWidth="1"/>
    <col min="12809" max="13057" width="9.140625" style="17"/>
    <col min="13058" max="13058" width="0" style="17" hidden="1" customWidth="1"/>
    <col min="13059" max="13059" width="15.140625" style="17" customWidth="1"/>
    <col min="13060" max="13060" width="21.7109375" style="17" customWidth="1"/>
    <col min="13061" max="13061" width="41.7109375" style="17" customWidth="1"/>
    <col min="13062" max="13062" width="18.28515625" style="17" customWidth="1"/>
    <col min="13063" max="13063" width="17" style="17" customWidth="1"/>
    <col min="13064" max="13064" width="20.140625" style="17" customWidth="1"/>
    <col min="13065" max="13313" width="9.140625" style="17"/>
    <col min="13314" max="13314" width="0" style="17" hidden="1" customWidth="1"/>
    <col min="13315" max="13315" width="15.140625" style="17" customWidth="1"/>
    <col min="13316" max="13316" width="21.7109375" style="17" customWidth="1"/>
    <col min="13317" max="13317" width="41.7109375" style="17" customWidth="1"/>
    <col min="13318" max="13318" width="18.28515625" style="17" customWidth="1"/>
    <col min="13319" max="13319" width="17" style="17" customWidth="1"/>
    <col min="13320" max="13320" width="20.140625" style="17" customWidth="1"/>
    <col min="13321" max="13569" width="9.140625" style="17"/>
    <col min="13570" max="13570" width="0" style="17" hidden="1" customWidth="1"/>
    <col min="13571" max="13571" width="15.140625" style="17" customWidth="1"/>
    <col min="13572" max="13572" width="21.7109375" style="17" customWidth="1"/>
    <col min="13573" max="13573" width="41.7109375" style="17" customWidth="1"/>
    <col min="13574" max="13574" width="18.28515625" style="17" customWidth="1"/>
    <col min="13575" max="13575" width="17" style="17" customWidth="1"/>
    <col min="13576" max="13576" width="20.140625" style="17" customWidth="1"/>
    <col min="13577" max="13825" width="9.140625" style="17"/>
    <col min="13826" max="13826" width="0" style="17" hidden="1" customWidth="1"/>
    <col min="13827" max="13827" width="15.140625" style="17" customWidth="1"/>
    <col min="13828" max="13828" width="21.7109375" style="17" customWidth="1"/>
    <col min="13829" max="13829" width="41.7109375" style="17" customWidth="1"/>
    <col min="13830" max="13830" width="18.28515625" style="17" customWidth="1"/>
    <col min="13831" max="13831" width="17" style="17" customWidth="1"/>
    <col min="13832" max="13832" width="20.140625" style="17" customWidth="1"/>
    <col min="13833" max="14081" width="9.140625" style="17"/>
    <col min="14082" max="14082" width="0" style="17" hidden="1" customWidth="1"/>
    <col min="14083" max="14083" width="15.140625" style="17" customWidth="1"/>
    <col min="14084" max="14084" width="21.7109375" style="17" customWidth="1"/>
    <col min="14085" max="14085" width="41.7109375" style="17" customWidth="1"/>
    <col min="14086" max="14086" width="18.28515625" style="17" customWidth="1"/>
    <col min="14087" max="14087" width="17" style="17" customWidth="1"/>
    <col min="14088" max="14088" width="20.140625" style="17" customWidth="1"/>
    <col min="14089" max="14337" width="9.140625" style="17"/>
    <col min="14338" max="14338" width="0" style="17" hidden="1" customWidth="1"/>
    <col min="14339" max="14339" width="15.140625" style="17" customWidth="1"/>
    <col min="14340" max="14340" width="21.7109375" style="17" customWidth="1"/>
    <col min="14341" max="14341" width="41.7109375" style="17" customWidth="1"/>
    <col min="14342" max="14342" width="18.28515625" style="17" customWidth="1"/>
    <col min="14343" max="14343" width="17" style="17" customWidth="1"/>
    <col min="14344" max="14344" width="20.140625" style="17" customWidth="1"/>
    <col min="14345" max="14593" width="9.140625" style="17"/>
    <col min="14594" max="14594" width="0" style="17" hidden="1" customWidth="1"/>
    <col min="14595" max="14595" width="15.140625" style="17" customWidth="1"/>
    <col min="14596" max="14596" width="21.7109375" style="17" customWidth="1"/>
    <col min="14597" max="14597" width="41.7109375" style="17" customWidth="1"/>
    <col min="14598" max="14598" width="18.28515625" style="17" customWidth="1"/>
    <col min="14599" max="14599" width="17" style="17" customWidth="1"/>
    <col min="14600" max="14600" width="20.140625" style="17" customWidth="1"/>
    <col min="14601" max="14849" width="9.140625" style="17"/>
    <col min="14850" max="14850" width="0" style="17" hidden="1" customWidth="1"/>
    <col min="14851" max="14851" width="15.140625" style="17" customWidth="1"/>
    <col min="14852" max="14852" width="21.7109375" style="17" customWidth="1"/>
    <col min="14853" max="14853" width="41.7109375" style="17" customWidth="1"/>
    <col min="14854" max="14854" width="18.28515625" style="17" customWidth="1"/>
    <col min="14855" max="14855" width="17" style="17" customWidth="1"/>
    <col min="14856" max="14856" width="20.140625" style="17" customWidth="1"/>
    <col min="14857" max="15105" width="9.140625" style="17"/>
    <col min="15106" max="15106" width="0" style="17" hidden="1" customWidth="1"/>
    <col min="15107" max="15107" width="15.140625" style="17" customWidth="1"/>
    <col min="15108" max="15108" width="21.7109375" style="17" customWidth="1"/>
    <col min="15109" max="15109" width="41.7109375" style="17" customWidth="1"/>
    <col min="15110" max="15110" width="18.28515625" style="17" customWidth="1"/>
    <col min="15111" max="15111" width="17" style="17" customWidth="1"/>
    <col min="15112" max="15112" width="20.140625" style="17" customWidth="1"/>
    <col min="15113" max="15361" width="9.140625" style="17"/>
    <col min="15362" max="15362" width="0" style="17" hidden="1" customWidth="1"/>
    <col min="15363" max="15363" width="15.140625" style="17" customWidth="1"/>
    <col min="15364" max="15364" width="21.7109375" style="17" customWidth="1"/>
    <col min="15365" max="15365" width="41.7109375" style="17" customWidth="1"/>
    <col min="15366" max="15366" width="18.28515625" style="17" customWidth="1"/>
    <col min="15367" max="15367" width="17" style="17" customWidth="1"/>
    <col min="15368" max="15368" width="20.140625" style="17" customWidth="1"/>
    <col min="15369" max="15617" width="9.140625" style="17"/>
    <col min="15618" max="15618" width="0" style="17" hidden="1" customWidth="1"/>
    <col min="15619" max="15619" width="15.140625" style="17" customWidth="1"/>
    <col min="15620" max="15620" width="21.7109375" style="17" customWidth="1"/>
    <col min="15621" max="15621" width="41.7109375" style="17" customWidth="1"/>
    <col min="15622" max="15622" width="18.28515625" style="17" customWidth="1"/>
    <col min="15623" max="15623" width="17" style="17" customWidth="1"/>
    <col min="15624" max="15624" width="20.140625" style="17" customWidth="1"/>
    <col min="15625" max="15873" width="9.140625" style="17"/>
    <col min="15874" max="15874" width="0" style="17" hidden="1" customWidth="1"/>
    <col min="15875" max="15875" width="15.140625" style="17" customWidth="1"/>
    <col min="15876" max="15876" width="21.7109375" style="17" customWidth="1"/>
    <col min="15877" max="15877" width="41.7109375" style="17" customWidth="1"/>
    <col min="15878" max="15878" width="18.28515625" style="17" customWidth="1"/>
    <col min="15879" max="15879" width="17" style="17" customWidth="1"/>
    <col min="15880" max="15880" width="20.140625" style="17" customWidth="1"/>
    <col min="15881" max="16129" width="9.140625" style="17"/>
    <col min="16130" max="16130" width="0" style="17" hidden="1" customWidth="1"/>
    <col min="16131" max="16131" width="15.140625" style="17" customWidth="1"/>
    <col min="16132" max="16132" width="21.7109375" style="17" customWidth="1"/>
    <col min="16133" max="16133" width="41.7109375" style="17" customWidth="1"/>
    <col min="16134" max="16134" width="18.28515625" style="17" customWidth="1"/>
    <col min="16135" max="16135" width="17" style="17" customWidth="1"/>
    <col min="16136" max="16136" width="20.140625" style="17" customWidth="1"/>
    <col min="16137" max="16384" width="9.140625" style="17"/>
  </cols>
  <sheetData>
    <row r="1" spans="1:11" s="1" customFormat="1">
      <c r="C1" s="21"/>
      <c r="D1" s="21"/>
      <c r="F1" s="18"/>
      <c r="G1" s="18"/>
      <c r="H1" s="69"/>
    </row>
    <row r="2" spans="1:11" s="1" customFormat="1" ht="23.25">
      <c r="C2" s="21"/>
      <c r="D2" s="21"/>
      <c r="E2" s="2" t="s">
        <v>27</v>
      </c>
      <c r="F2" s="19"/>
      <c r="G2" s="19"/>
      <c r="H2" s="70"/>
      <c r="I2" s="2"/>
      <c r="J2" s="2"/>
      <c r="K2" s="2"/>
    </row>
    <row r="3" spans="1:11" s="1" customFormat="1" ht="18">
      <c r="A3" s="161" t="s">
        <v>0</v>
      </c>
      <c r="B3" s="161"/>
      <c r="C3" s="161"/>
      <c r="D3" s="161"/>
      <c r="E3" s="161"/>
      <c r="F3" s="161"/>
      <c r="G3" s="161"/>
      <c r="H3" s="161"/>
    </row>
    <row r="4" spans="1:11" s="1" customFormat="1" ht="18">
      <c r="A4" s="161" t="s">
        <v>1</v>
      </c>
      <c r="B4" s="161"/>
      <c r="C4" s="161"/>
      <c r="D4" s="161"/>
      <c r="E4" s="161"/>
      <c r="F4" s="161"/>
      <c r="G4" s="161"/>
      <c r="H4" s="161"/>
    </row>
    <row r="5" spans="1:11" s="1" customFormat="1" ht="18">
      <c r="A5" s="161" t="s">
        <v>108</v>
      </c>
      <c r="B5" s="161"/>
      <c r="C5" s="161"/>
      <c r="D5" s="161"/>
      <c r="E5" s="161"/>
      <c r="F5" s="161"/>
      <c r="G5" s="161"/>
      <c r="H5" s="161"/>
    </row>
    <row r="6" spans="1:11" s="1" customFormat="1" ht="18">
      <c r="A6" s="80"/>
      <c r="B6" s="80"/>
      <c r="C6" s="80"/>
      <c r="D6" s="80"/>
      <c r="E6" s="80"/>
      <c r="F6" s="80"/>
      <c r="G6" s="80"/>
      <c r="H6" s="80"/>
    </row>
    <row r="7" spans="1:11" s="1" customFormat="1">
      <c r="C7" s="66" t="s">
        <v>26</v>
      </c>
      <c r="D7" s="66"/>
      <c r="F7" s="18"/>
      <c r="G7" s="18"/>
      <c r="H7" s="69"/>
    </row>
    <row r="8" spans="1:11" s="1" customFormat="1" ht="15.75" thickBot="1">
      <c r="C8" s="66"/>
      <c r="D8" s="66"/>
      <c r="F8" s="18"/>
      <c r="G8" s="18"/>
      <c r="H8" s="69"/>
    </row>
    <row r="9" spans="1:11" s="4" customFormat="1" ht="16.5">
      <c r="A9" s="171"/>
      <c r="B9" s="41"/>
      <c r="C9" s="173" t="s">
        <v>2</v>
      </c>
      <c r="D9" s="173"/>
      <c r="E9" s="173"/>
      <c r="F9" s="174" t="s">
        <v>14</v>
      </c>
      <c r="G9" s="174"/>
      <c r="H9" s="175"/>
    </row>
    <row r="10" spans="1:11" s="4" customFormat="1" ht="16.5">
      <c r="A10" s="172"/>
      <c r="B10" s="41"/>
      <c r="C10" s="176"/>
      <c r="D10" s="176"/>
      <c r="E10" s="49"/>
      <c r="F10" s="176" t="s">
        <v>3</v>
      </c>
      <c r="G10" s="176"/>
      <c r="H10" s="61">
        <v>14265035.460000001</v>
      </c>
    </row>
    <row r="11" spans="1:11" s="4" customFormat="1" ht="33">
      <c r="A11" s="172"/>
      <c r="B11" s="41"/>
      <c r="C11" s="50" t="s">
        <v>4</v>
      </c>
      <c r="D11" s="51" t="s">
        <v>5</v>
      </c>
      <c r="E11" s="52" t="s">
        <v>6</v>
      </c>
      <c r="F11" s="53" t="s">
        <v>20</v>
      </c>
      <c r="G11" s="54" t="s">
        <v>21</v>
      </c>
      <c r="H11" s="71" t="s">
        <v>22</v>
      </c>
    </row>
    <row r="12" spans="1:11" s="4" customFormat="1" ht="16.5">
      <c r="A12" s="25"/>
      <c r="B12" s="41"/>
      <c r="C12" s="50"/>
      <c r="D12" s="51"/>
      <c r="E12" s="52"/>
      <c r="F12" s="55"/>
      <c r="G12" s="56"/>
      <c r="H12" s="71"/>
    </row>
    <row r="13" spans="1:11" s="4" customFormat="1" ht="16.5">
      <c r="A13" s="30"/>
      <c r="B13" s="41"/>
      <c r="C13" s="65">
        <v>44593</v>
      </c>
      <c r="D13" s="33"/>
      <c r="E13" s="33" t="s">
        <v>17</v>
      </c>
      <c r="F13" s="34"/>
      <c r="G13" s="34"/>
      <c r="H13" s="72">
        <v>14265035.460000001</v>
      </c>
    </row>
    <row r="14" spans="1:11" s="4" customFormat="1" ht="16.5">
      <c r="A14" s="60"/>
      <c r="B14" s="41"/>
      <c r="C14" s="7">
        <v>44593</v>
      </c>
      <c r="D14" s="22">
        <v>3108</v>
      </c>
      <c r="E14" s="8" t="s">
        <v>32</v>
      </c>
      <c r="F14" s="43">
        <v>74082</v>
      </c>
      <c r="G14" s="36"/>
      <c r="H14" s="72">
        <f>+H13+F14-G14</f>
        <v>14339117.460000001</v>
      </c>
    </row>
    <row r="15" spans="1:11" s="11" customFormat="1" ht="16.5">
      <c r="A15" s="6"/>
      <c r="B15" s="38"/>
      <c r="C15" s="7">
        <v>44593</v>
      </c>
      <c r="D15" s="22">
        <v>3109</v>
      </c>
      <c r="E15" s="8" t="s">
        <v>33</v>
      </c>
      <c r="F15" s="43">
        <v>32544.04</v>
      </c>
      <c r="G15" s="67"/>
      <c r="H15" s="72">
        <f>+H14+F15-G15</f>
        <v>14371661.5</v>
      </c>
    </row>
    <row r="16" spans="1:11" s="11" customFormat="1" ht="16.5">
      <c r="A16" s="6"/>
      <c r="B16" s="38"/>
      <c r="C16" s="7">
        <v>44594</v>
      </c>
      <c r="D16" s="22">
        <v>3110</v>
      </c>
      <c r="E16" s="8" t="s">
        <v>16</v>
      </c>
      <c r="F16" s="42">
        <v>62220</v>
      </c>
      <c r="G16" s="57"/>
      <c r="H16" s="72">
        <f t="shared" ref="H16:H77" si="0">+H15+F16-G16</f>
        <v>14433881.5</v>
      </c>
    </row>
    <row r="17" spans="1:8" s="12" customFormat="1" ht="16.5">
      <c r="A17" s="6"/>
      <c r="B17" s="38"/>
      <c r="C17" s="7">
        <v>44595</v>
      </c>
      <c r="D17" s="22">
        <v>3111</v>
      </c>
      <c r="E17" s="8" t="s">
        <v>34</v>
      </c>
      <c r="F17" s="75">
        <v>15000</v>
      </c>
      <c r="G17" s="57"/>
      <c r="H17" s="72">
        <f t="shared" si="0"/>
        <v>14448881.5</v>
      </c>
    </row>
    <row r="18" spans="1:8" s="12" customFormat="1" ht="16.5">
      <c r="A18" s="6"/>
      <c r="B18" s="38"/>
      <c r="C18" s="7">
        <v>44595</v>
      </c>
      <c r="D18" s="22">
        <v>3112</v>
      </c>
      <c r="E18" s="8" t="s">
        <v>16</v>
      </c>
      <c r="F18" s="42">
        <v>88131</v>
      </c>
      <c r="G18" s="57"/>
      <c r="H18" s="72">
        <f t="shared" si="0"/>
        <v>14537012.5</v>
      </c>
    </row>
    <row r="19" spans="1:8" s="12" customFormat="1" ht="16.5">
      <c r="A19" s="6"/>
      <c r="B19" s="38"/>
      <c r="C19" s="7">
        <v>44596</v>
      </c>
      <c r="D19" s="22">
        <v>3113</v>
      </c>
      <c r="E19" s="8" t="s">
        <v>16</v>
      </c>
      <c r="F19" s="75">
        <v>102962</v>
      </c>
      <c r="G19" s="57"/>
      <c r="H19" s="72">
        <f t="shared" si="0"/>
        <v>14639974.5</v>
      </c>
    </row>
    <row r="20" spans="1:8" s="12" customFormat="1" ht="16.5">
      <c r="A20" s="6"/>
      <c r="B20" s="38"/>
      <c r="C20" s="7">
        <v>44596</v>
      </c>
      <c r="D20" s="22">
        <v>3114</v>
      </c>
      <c r="E20" s="8" t="s">
        <v>35</v>
      </c>
      <c r="F20" s="75">
        <v>800</v>
      </c>
      <c r="G20" s="57"/>
      <c r="H20" s="72">
        <f t="shared" si="0"/>
        <v>14640774.5</v>
      </c>
    </row>
    <row r="21" spans="1:8" s="12" customFormat="1" ht="16.5">
      <c r="A21" s="6"/>
      <c r="B21" s="38"/>
      <c r="C21" s="7">
        <v>44596</v>
      </c>
      <c r="D21" s="22">
        <v>3115</v>
      </c>
      <c r="E21" s="8" t="s">
        <v>36</v>
      </c>
      <c r="F21" s="75">
        <v>79415.3</v>
      </c>
      <c r="G21" s="58"/>
      <c r="H21" s="72">
        <f t="shared" si="0"/>
        <v>14720189.800000001</v>
      </c>
    </row>
    <row r="22" spans="1:8" s="12" customFormat="1" ht="16.5">
      <c r="A22" s="6"/>
      <c r="B22" s="38"/>
      <c r="C22" s="7">
        <v>44596</v>
      </c>
      <c r="D22" s="22">
        <v>3116</v>
      </c>
      <c r="E22" s="8" t="s">
        <v>37</v>
      </c>
      <c r="F22" s="43">
        <v>51708.82</v>
      </c>
      <c r="G22" s="58"/>
      <c r="H22" s="72">
        <f t="shared" si="0"/>
        <v>14771898.620000001</v>
      </c>
    </row>
    <row r="23" spans="1:8" s="12" customFormat="1" ht="16.5">
      <c r="A23" s="6"/>
      <c r="B23" s="38"/>
      <c r="C23" s="7">
        <v>44596</v>
      </c>
      <c r="D23" s="22">
        <v>3117</v>
      </c>
      <c r="E23" s="8" t="s">
        <v>35</v>
      </c>
      <c r="F23" s="76">
        <v>800</v>
      </c>
      <c r="G23" s="59"/>
      <c r="H23" s="72">
        <f t="shared" si="0"/>
        <v>14772698.620000001</v>
      </c>
    </row>
    <row r="24" spans="1:8" s="12" customFormat="1" ht="16.5">
      <c r="A24" s="6"/>
      <c r="B24" s="38"/>
      <c r="C24" s="7">
        <v>44599</v>
      </c>
      <c r="D24" s="22">
        <v>3118</v>
      </c>
      <c r="E24" s="8" t="s">
        <v>16</v>
      </c>
      <c r="F24" s="43">
        <v>125947</v>
      </c>
      <c r="G24" s="63"/>
      <c r="H24" s="72">
        <f t="shared" si="0"/>
        <v>14898645.620000001</v>
      </c>
    </row>
    <row r="25" spans="1:8" s="12" customFormat="1" ht="16.5">
      <c r="A25" s="6"/>
      <c r="B25" s="38"/>
      <c r="C25" s="7">
        <v>44599</v>
      </c>
      <c r="D25" s="22">
        <v>3119</v>
      </c>
      <c r="E25" s="8" t="s">
        <v>16</v>
      </c>
      <c r="F25" s="43">
        <v>65075</v>
      </c>
      <c r="G25" s="59"/>
      <c r="H25" s="72">
        <f>+H24+F25-G25</f>
        <v>14963720.620000001</v>
      </c>
    </row>
    <row r="26" spans="1:8" s="12" customFormat="1" ht="16.5">
      <c r="A26" s="6"/>
      <c r="B26" s="38"/>
      <c r="C26" s="7">
        <v>44599</v>
      </c>
      <c r="D26" s="22">
        <v>3120</v>
      </c>
      <c r="E26" s="8" t="s">
        <v>16</v>
      </c>
      <c r="F26" s="43">
        <v>35493</v>
      </c>
      <c r="G26" s="63"/>
      <c r="H26" s="72">
        <f t="shared" si="0"/>
        <v>14999213.620000001</v>
      </c>
    </row>
    <row r="27" spans="1:8" s="12" customFormat="1" ht="16.5">
      <c r="A27" s="6"/>
      <c r="B27" s="38"/>
      <c r="C27" s="7">
        <v>44600</v>
      </c>
      <c r="D27" s="22">
        <v>3121</v>
      </c>
      <c r="E27" s="8" t="s">
        <v>16</v>
      </c>
      <c r="F27" s="24">
        <v>85581</v>
      </c>
      <c r="G27" s="59"/>
      <c r="H27" s="72">
        <f t="shared" si="0"/>
        <v>15084794.620000001</v>
      </c>
    </row>
    <row r="28" spans="1:8" s="12" customFormat="1" ht="16.5">
      <c r="A28" s="26"/>
      <c r="B28" s="38"/>
      <c r="C28" s="7">
        <v>44601</v>
      </c>
      <c r="D28" s="22"/>
      <c r="E28" s="8" t="s">
        <v>39</v>
      </c>
      <c r="F28" s="43"/>
      <c r="G28" s="59">
        <v>5070480.17</v>
      </c>
      <c r="H28" s="72">
        <f t="shared" si="0"/>
        <v>10014314.450000001</v>
      </c>
    </row>
    <row r="29" spans="1:8" s="12" customFormat="1" ht="16.5">
      <c r="A29" s="26"/>
      <c r="B29" s="38"/>
      <c r="C29" s="7">
        <v>44602</v>
      </c>
      <c r="D29" s="22"/>
      <c r="E29" s="8" t="s">
        <v>38</v>
      </c>
      <c r="F29" s="43"/>
      <c r="G29" s="59">
        <v>80280.12</v>
      </c>
      <c r="H29" s="72">
        <f t="shared" si="0"/>
        <v>9934034.3300000019</v>
      </c>
    </row>
    <row r="30" spans="1:8" s="12" customFormat="1" ht="16.5">
      <c r="A30" s="26"/>
      <c r="B30" s="38"/>
      <c r="C30" s="7">
        <v>44602</v>
      </c>
      <c r="D30" s="22">
        <v>3122</v>
      </c>
      <c r="E30" s="8" t="s">
        <v>16</v>
      </c>
      <c r="F30" s="24">
        <v>88812</v>
      </c>
      <c r="G30" s="59"/>
      <c r="H30" s="72">
        <f t="shared" si="0"/>
        <v>10022846.330000002</v>
      </c>
    </row>
    <row r="31" spans="1:8" s="12" customFormat="1" ht="16.5">
      <c r="A31" s="26"/>
      <c r="B31" s="38"/>
      <c r="C31" s="7">
        <v>44601</v>
      </c>
      <c r="D31" s="22">
        <v>3123</v>
      </c>
      <c r="E31" s="8" t="s">
        <v>16</v>
      </c>
      <c r="F31" s="24">
        <v>105275</v>
      </c>
      <c r="G31" s="63"/>
      <c r="H31" s="72">
        <f t="shared" si="0"/>
        <v>10128121.330000002</v>
      </c>
    </row>
    <row r="32" spans="1:8" s="12" customFormat="1" ht="16.5" customHeight="1" thickBot="1">
      <c r="A32" s="13"/>
      <c r="B32" s="39"/>
      <c r="C32" s="7">
        <v>44603</v>
      </c>
      <c r="D32" s="22">
        <v>3124</v>
      </c>
      <c r="E32" s="8" t="s">
        <v>16</v>
      </c>
      <c r="F32" s="24">
        <v>53960</v>
      </c>
      <c r="G32" s="63"/>
      <c r="H32" s="72">
        <f t="shared" si="0"/>
        <v>10182081.330000002</v>
      </c>
    </row>
    <row r="33" spans="1:9" s="12" customFormat="1" ht="17.25" thickBot="1">
      <c r="A33" s="14"/>
      <c r="B33" s="39"/>
      <c r="C33" s="7">
        <v>44602</v>
      </c>
      <c r="D33" s="22">
        <v>3125</v>
      </c>
      <c r="E33" s="8" t="s">
        <v>40</v>
      </c>
      <c r="F33" s="24">
        <v>138429.57</v>
      </c>
      <c r="G33" s="63"/>
      <c r="H33" s="72">
        <f t="shared" si="0"/>
        <v>10320510.900000002</v>
      </c>
      <c r="I33" s="16"/>
    </row>
    <row r="34" spans="1:9" s="12" customFormat="1" ht="16.5">
      <c r="A34" s="27"/>
      <c r="B34" s="39"/>
      <c r="C34" s="7">
        <v>44603</v>
      </c>
      <c r="D34" s="22">
        <v>3126</v>
      </c>
      <c r="E34" s="8" t="s">
        <v>28</v>
      </c>
      <c r="F34" s="24">
        <v>1477436.57</v>
      </c>
      <c r="G34" s="59"/>
      <c r="H34" s="72">
        <f>+H33+F34-G34</f>
        <v>11797947.470000003</v>
      </c>
      <c r="I34" s="16"/>
    </row>
    <row r="35" spans="1:9" s="12" customFormat="1" ht="16.5">
      <c r="A35" s="27"/>
      <c r="B35" s="39"/>
      <c r="C35" s="7">
        <v>44603</v>
      </c>
      <c r="D35" s="22">
        <v>3127</v>
      </c>
      <c r="E35" s="8" t="s">
        <v>35</v>
      </c>
      <c r="F35" s="24">
        <v>600</v>
      </c>
      <c r="G35" s="63"/>
      <c r="H35" s="72">
        <f t="shared" si="0"/>
        <v>11798547.470000003</v>
      </c>
      <c r="I35" s="16"/>
    </row>
    <row r="36" spans="1:9" s="12" customFormat="1" ht="16.5">
      <c r="A36" s="27"/>
      <c r="B36" s="39"/>
      <c r="C36" s="78">
        <v>44606</v>
      </c>
      <c r="D36" s="22"/>
      <c r="E36" s="77" t="s">
        <v>41</v>
      </c>
      <c r="F36" s="43"/>
      <c r="G36" s="59">
        <v>1763418</v>
      </c>
      <c r="H36" s="72">
        <f t="shared" si="0"/>
        <v>10035129.470000003</v>
      </c>
      <c r="I36" s="16"/>
    </row>
    <row r="37" spans="1:9" s="12" customFormat="1" ht="16.5">
      <c r="A37" s="27"/>
      <c r="B37" s="39"/>
      <c r="C37" s="7">
        <v>44606</v>
      </c>
      <c r="D37" s="22">
        <v>3128</v>
      </c>
      <c r="E37" s="8" t="s">
        <v>16</v>
      </c>
      <c r="F37" s="24">
        <v>79937</v>
      </c>
      <c r="G37" s="63"/>
      <c r="H37" s="72">
        <f t="shared" si="0"/>
        <v>10115066.470000003</v>
      </c>
      <c r="I37" s="16"/>
    </row>
    <row r="38" spans="1:9" s="12" customFormat="1" ht="16.5">
      <c r="A38" s="27"/>
      <c r="B38" s="39"/>
      <c r="C38" s="7">
        <v>44606</v>
      </c>
      <c r="D38" s="22">
        <v>3129</v>
      </c>
      <c r="E38" s="8" t="s">
        <v>16</v>
      </c>
      <c r="F38" s="24">
        <v>73331</v>
      </c>
      <c r="G38" s="63"/>
      <c r="H38" s="72">
        <f t="shared" si="0"/>
        <v>10188397.470000003</v>
      </c>
      <c r="I38" s="16"/>
    </row>
    <row r="39" spans="1:9" s="12" customFormat="1" ht="16.5">
      <c r="A39" s="27"/>
      <c r="B39" s="39"/>
      <c r="C39" s="7">
        <v>44606</v>
      </c>
      <c r="D39" s="22">
        <v>3130</v>
      </c>
      <c r="E39" s="8" t="s">
        <v>16</v>
      </c>
      <c r="F39" s="24">
        <v>57211</v>
      </c>
      <c r="G39" s="63"/>
      <c r="H39" s="72">
        <f t="shared" si="0"/>
        <v>10245608.470000003</v>
      </c>
      <c r="I39" s="16"/>
    </row>
    <row r="40" spans="1:9" s="12" customFormat="1" ht="16.5">
      <c r="A40" s="27"/>
      <c r="B40" s="39"/>
      <c r="C40" s="7">
        <v>44607</v>
      </c>
      <c r="D40" s="22">
        <v>3131</v>
      </c>
      <c r="E40" s="8" t="s">
        <v>16</v>
      </c>
      <c r="F40" s="24">
        <v>89280</v>
      </c>
      <c r="G40" s="59"/>
      <c r="H40" s="72">
        <f t="shared" si="0"/>
        <v>10334888.470000003</v>
      </c>
      <c r="I40" s="16"/>
    </row>
    <row r="41" spans="1:9" s="12" customFormat="1" ht="16.5">
      <c r="A41" s="27"/>
      <c r="B41" s="39"/>
      <c r="C41" s="7">
        <v>44607</v>
      </c>
      <c r="D41" s="22"/>
      <c r="E41" s="8" t="s">
        <v>42</v>
      </c>
      <c r="F41" s="43"/>
      <c r="G41" s="59">
        <v>1787317.38</v>
      </c>
      <c r="H41" s="72">
        <f t="shared" si="0"/>
        <v>8547571.0900000036</v>
      </c>
      <c r="I41" s="16"/>
    </row>
    <row r="42" spans="1:9" s="12" customFormat="1" ht="16.5">
      <c r="A42" s="27"/>
      <c r="B42" s="39"/>
      <c r="C42" s="7">
        <v>44608</v>
      </c>
      <c r="D42" s="22"/>
      <c r="E42" s="8" t="s">
        <v>43</v>
      </c>
      <c r="F42" s="43"/>
      <c r="G42" s="59">
        <v>668821.39</v>
      </c>
      <c r="H42" s="72">
        <f>+H41+F42-G42</f>
        <v>7878749.7000000039</v>
      </c>
      <c r="I42" s="16"/>
    </row>
    <row r="43" spans="1:9">
      <c r="B43" s="40"/>
      <c r="C43" s="7">
        <v>44608</v>
      </c>
      <c r="D43" s="22">
        <v>3132</v>
      </c>
      <c r="E43" s="8" t="s">
        <v>16</v>
      </c>
      <c r="F43" s="24">
        <v>82716.27</v>
      </c>
      <c r="G43" s="59"/>
      <c r="H43" s="72">
        <f t="shared" si="0"/>
        <v>7961465.9700000035</v>
      </c>
    </row>
    <row r="44" spans="1:9">
      <c r="B44" s="40"/>
      <c r="C44" s="7">
        <v>44608</v>
      </c>
      <c r="D44" s="22">
        <v>3133</v>
      </c>
      <c r="E44" s="8" t="s">
        <v>16</v>
      </c>
      <c r="F44" s="24">
        <v>68118</v>
      </c>
      <c r="G44" s="59"/>
      <c r="H44" s="72">
        <f t="shared" si="0"/>
        <v>8029583.9700000035</v>
      </c>
    </row>
    <row r="45" spans="1:9" s="12" customFormat="1" ht="16.5">
      <c r="A45" s="27"/>
      <c r="B45" s="39"/>
      <c r="C45" s="7">
        <v>44609</v>
      </c>
      <c r="D45" s="22">
        <v>3134</v>
      </c>
      <c r="E45" s="8" t="s">
        <v>16</v>
      </c>
      <c r="F45" s="24">
        <v>78933</v>
      </c>
      <c r="G45" s="59"/>
      <c r="H45" s="72">
        <f t="shared" si="0"/>
        <v>8108516.9700000035</v>
      </c>
      <c r="I45" s="16"/>
    </row>
    <row r="46" spans="1:9" s="12" customFormat="1" ht="16.5">
      <c r="A46" s="27"/>
      <c r="B46" s="39"/>
      <c r="C46" s="7">
        <v>44609</v>
      </c>
      <c r="D46" s="22"/>
      <c r="E46" s="8" t="s">
        <v>44</v>
      </c>
      <c r="F46" s="43"/>
      <c r="G46" s="59">
        <v>636974</v>
      </c>
      <c r="H46" s="72">
        <f t="shared" si="0"/>
        <v>7471542.9700000035</v>
      </c>
      <c r="I46" s="16"/>
    </row>
    <row r="47" spans="1:9" s="12" customFormat="1" ht="16.5">
      <c r="A47" s="27"/>
      <c r="B47" s="39"/>
      <c r="C47" s="7">
        <v>44610</v>
      </c>
      <c r="D47" s="22">
        <v>3135</v>
      </c>
      <c r="E47" s="8" t="s">
        <v>16</v>
      </c>
      <c r="F47" s="24">
        <v>103801</v>
      </c>
      <c r="G47" s="59"/>
      <c r="H47" s="72">
        <f t="shared" si="0"/>
        <v>7575343.9700000035</v>
      </c>
      <c r="I47" s="16"/>
    </row>
    <row r="48" spans="1:9" s="12" customFormat="1" ht="16.5">
      <c r="A48" s="27"/>
      <c r="B48" s="39"/>
      <c r="C48" s="7">
        <v>44610</v>
      </c>
      <c r="D48" s="22">
        <v>3136</v>
      </c>
      <c r="E48" s="8" t="s">
        <v>29</v>
      </c>
      <c r="F48" s="24">
        <v>527724.72</v>
      </c>
      <c r="G48" s="59"/>
      <c r="H48" s="72">
        <f t="shared" si="0"/>
        <v>8103068.6900000032</v>
      </c>
      <c r="I48" s="16"/>
    </row>
    <row r="49" spans="1:9" s="12" customFormat="1" ht="16.5">
      <c r="A49" s="27"/>
      <c r="B49" s="39"/>
      <c r="C49" s="7">
        <v>44610</v>
      </c>
      <c r="D49" s="22">
        <v>3137</v>
      </c>
      <c r="E49" s="8" t="s">
        <v>45</v>
      </c>
      <c r="F49" s="24">
        <v>20487.23</v>
      </c>
      <c r="G49" s="59"/>
      <c r="H49" s="72">
        <f t="shared" si="0"/>
        <v>8123555.9200000037</v>
      </c>
      <c r="I49" s="16"/>
    </row>
    <row r="50" spans="1:9" s="12" customFormat="1" ht="16.5">
      <c r="A50" s="27"/>
      <c r="B50" s="39"/>
      <c r="C50" s="7">
        <v>44610</v>
      </c>
      <c r="D50" s="22">
        <v>3138</v>
      </c>
      <c r="E50" s="8" t="s">
        <v>46</v>
      </c>
      <c r="F50" s="43">
        <v>101440.96000000001</v>
      </c>
      <c r="G50" s="59"/>
      <c r="H50" s="72">
        <f t="shared" si="0"/>
        <v>8224996.8800000036</v>
      </c>
      <c r="I50" s="16"/>
    </row>
    <row r="51" spans="1:9" s="12" customFormat="1" ht="16.5">
      <c r="A51" s="27"/>
      <c r="B51" s="39"/>
      <c r="C51" s="7">
        <v>44610</v>
      </c>
      <c r="D51" s="22">
        <v>3139</v>
      </c>
      <c r="E51" s="8" t="s">
        <v>30</v>
      </c>
      <c r="F51" s="43">
        <v>105405.3</v>
      </c>
      <c r="G51" s="59"/>
      <c r="H51" s="72">
        <f t="shared" si="0"/>
        <v>8330402.1800000034</v>
      </c>
      <c r="I51" s="16"/>
    </row>
    <row r="52" spans="1:9" s="12" customFormat="1" ht="16.5">
      <c r="A52" s="27"/>
      <c r="B52" s="39"/>
      <c r="C52" s="7">
        <v>44610</v>
      </c>
      <c r="D52" s="22">
        <v>3140</v>
      </c>
      <c r="E52" s="8" t="s">
        <v>47</v>
      </c>
      <c r="F52" s="24">
        <v>90514.559999999998</v>
      </c>
      <c r="G52" s="59"/>
      <c r="H52" s="72">
        <f>+H51+F52-G52</f>
        <v>8420916.7400000039</v>
      </c>
      <c r="I52" s="16"/>
    </row>
    <row r="53" spans="1:9" s="12" customFormat="1" ht="16.5">
      <c r="A53" s="27"/>
      <c r="B53" s="39"/>
      <c r="C53" s="7">
        <v>44610</v>
      </c>
      <c r="D53" s="22">
        <v>3141</v>
      </c>
      <c r="E53" s="8" t="s">
        <v>30</v>
      </c>
      <c r="F53" s="43">
        <v>179310.59</v>
      </c>
      <c r="G53" s="59"/>
      <c r="H53" s="72">
        <f t="shared" si="0"/>
        <v>8600227.3300000038</v>
      </c>
      <c r="I53" s="16"/>
    </row>
    <row r="54" spans="1:9" s="12" customFormat="1" ht="16.5">
      <c r="A54" s="27"/>
      <c r="B54" s="39"/>
      <c r="C54" s="7">
        <v>44610</v>
      </c>
      <c r="D54" s="22">
        <v>3142</v>
      </c>
      <c r="E54" s="8" t="s">
        <v>30</v>
      </c>
      <c r="F54" s="43">
        <v>5851.72</v>
      </c>
      <c r="G54" s="59"/>
      <c r="H54" s="72">
        <f>+H53+F54-G54</f>
        <v>8606079.0500000045</v>
      </c>
      <c r="I54" s="16"/>
    </row>
    <row r="55" spans="1:9" s="12" customFormat="1" ht="16.5">
      <c r="A55" s="27"/>
      <c r="B55" s="39"/>
      <c r="C55" s="7">
        <v>44610</v>
      </c>
      <c r="D55" s="22">
        <v>3143</v>
      </c>
      <c r="E55" s="8" t="s">
        <v>48</v>
      </c>
      <c r="F55" s="43">
        <v>374.2</v>
      </c>
      <c r="G55" s="59"/>
      <c r="H55" s="72">
        <f t="shared" si="0"/>
        <v>8606453.2500000037</v>
      </c>
      <c r="I55" s="16"/>
    </row>
    <row r="56" spans="1:9" s="12" customFormat="1" ht="16.5">
      <c r="A56" s="27"/>
      <c r="B56" s="39"/>
      <c r="C56" s="7">
        <v>44610</v>
      </c>
      <c r="D56" s="73">
        <v>3144</v>
      </c>
      <c r="E56" s="8" t="s">
        <v>49</v>
      </c>
      <c r="F56" s="79">
        <v>5705.2</v>
      </c>
      <c r="G56" s="59"/>
      <c r="H56" s="72">
        <f t="shared" si="0"/>
        <v>8612158.450000003</v>
      </c>
      <c r="I56" s="16"/>
    </row>
    <row r="57" spans="1:9" s="12" customFormat="1" ht="16.5">
      <c r="A57" s="27"/>
      <c r="B57" s="39"/>
      <c r="C57" s="7">
        <v>44613</v>
      </c>
      <c r="D57" s="22">
        <v>35387</v>
      </c>
      <c r="E57" s="8" t="s">
        <v>55</v>
      </c>
      <c r="F57" s="43"/>
      <c r="G57" s="59">
        <v>3408179.45</v>
      </c>
      <c r="H57" s="72">
        <f t="shared" si="0"/>
        <v>5203979.0000000028</v>
      </c>
      <c r="I57" s="16"/>
    </row>
    <row r="58" spans="1:9" s="12" customFormat="1" ht="16.5">
      <c r="A58" s="27"/>
      <c r="B58" s="39"/>
      <c r="C58" s="7">
        <v>44613</v>
      </c>
      <c r="D58" s="22">
        <v>35397</v>
      </c>
      <c r="E58" s="8" t="s">
        <v>55</v>
      </c>
      <c r="F58" s="43"/>
      <c r="G58" s="59">
        <v>3739947.99</v>
      </c>
      <c r="H58" s="72">
        <f t="shared" si="0"/>
        <v>1464031.0100000026</v>
      </c>
      <c r="I58" s="16"/>
    </row>
    <row r="59" spans="1:9" s="12" customFormat="1" ht="16.5">
      <c r="A59" s="27"/>
      <c r="B59" s="39"/>
      <c r="C59" s="7">
        <v>44613</v>
      </c>
      <c r="D59" s="22">
        <v>3145</v>
      </c>
      <c r="E59" s="8" t="s">
        <v>56</v>
      </c>
      <c r="F59" s="43">
        <v>51830</v>
      </c>
      <c r="G59" s="59"/>
      <c r="H59" s="72">
        <f t="shared" si="0"/>
        <v>1515861.0100000026</v>
      </c>
      <c r="I59" s="16"/>
    </row>
    <row r="60" spans="1:9" s="12" customFormat="1" ht="16.5">
      <c r="A60" s="27"/>
      <c r="B60" s="39"/>
      <c r="C60" s="7">
        <v>44613</v>
      </c>
      <c r="D60" s="22">
        <v>3146</v>
      </c>
      <c r="E60" s="8" t="s">
        <v>56</v>
      </c>
      <c r="F60" s="43">
        <v>32477</v>
      </c>
      <c r="G60" s="59"/>
      <c r="H60" s="72">
        <f t="shared" si="0"/>
        <v>1548338.0100000026</v>
      </c>
      <c r="I60" s="16"/>
    </row>
    <row r="61" spans="1:9" s="12" customFormat="1" ht="16.5">
      <c r="A61" s="27"/>
      <c r="B61" s="39"/>
      <c r="C61" s="7">
        <v>44613</v>
      </c>
      <c r="D61" s="22">
        <v>3147</v>
      </c>
      <c r="E61" s="8" t="s">
        <v>57</v>
      </c>
      <c r="F61" s="43">
        <v>64345</v>
      </c>
      <c r="G61" s="59"/>
      <c r="H61" s="72">
        <f t="shared" si="0"/>
        <v>1612683.0100000026</v>
      </c>
      <c r="I61" s="16"/>
    </row>
    <row r="62" spans="1:9" s="12" customFormat="1" ht="16.5">
      <c r="A62" s="27"/>
      <c r="B62" s="39"/>
      <c r="C62" s="7">
        <v>44614</v>
      </c>
      <c r="D62" s="22">
        <v>3148</v>
      </c>
      <c r="E62" s="8" t="s">
        <v>58</v>
      </c>
      <c r="F62" s="43">
        <v>87147</v>
      </c>
      <c r="G62" s="59"/>
      <c r="H62" s="72">
        <f t="shared" si="0"/>
        <v>1699830.0100000026</v>
      </c>
      <c r="I62" s="16"/>
    </row>
    <row r="63" spans="1:9" s="12" customFormat="1" ht="16.5">
      <c r="A63" s="27"/>
      <c r="B63" s="39"/>
      <c r="C63" s="7">
        <v>44613</v>
      </c>
      <c r="D63" s="22">
        <v>3149</v>
      </c>
      <c r="E63" s="8" t="s">
        <v>59</v>
      </c>
      <c r="F63" s="24">
        <v>300</v>
      </c>
      <c r="G63" s="59"/>
      <c r="H63" s="72">
        <f t="shared" si="0"/>
        <v>1700130.0100000026</v>
      </c>
      <c r="I63" s="16"/>
    </row>
    <row r="64" spans="1:9" s="12" customFormat="1" ht="16.5">
      <c r="A64" s="27"/>
      <c r="B64" s="39"/>
      <c r="C64" s="7">
        <v>44616</v>
      </c>
      <c r="D64" s="22">
        <v>3150</v>
      </c>
      <c r="E64" s="8" t="s">
        <v>56</v>
      </c>
      <c r="F64" s="24">
        <v>85098</v>
      </c>
      <c r="G64" s="59"/>
      <c r="H64" s="72">
        <f>+H63+F64-G64</f>
        <v>1785228.0100000026</v>
      </c>
      <c r="I64" s="16"/>
    </row>
    <row r="65" spans="1:9" s="12" customFormat="1" ht="16.5">
      <c r="A65" s="27"/>
      <c r="B65" s="39"/>
      <c r="C65" s="7">
        <v>44615</v>
      </c>
      <c r="D65" s="22">
        <v>3151</v>
      </c>
      <c r="E65" s="8" t="s">
        <v>56</v>
      </c>
      <c r="F65" s="43">
        <v>91337</v>
      </c>
      <c r="G65" s="59"/>
      <c r="H65" s="72">
        <f t="shared" si="0"/>
        <v>1876565.0100000026</v>
      </c>
      <c r="I65" s="16"/>
    </row>
    <row r="66" spans="1:9" s="12" customFormat="1" ht="16.5">
      <c r="A66" s="27"/>
      <c r="B66" s="39"/>
      <c r="C66" s="7">
        <v>44617</v>
      </c>
      <c r="D66" s="22"/>
      <c r="E66" s="8" t="s">
        <v>53</v>
      </c>
      <c r="F66" s="24"/>
      <c r="G66" s="59">
        <v>126260</v>
      </c>
      <c r="H66" s="72">
        <f t="shared" si="0"/>
        <v>1750305.0100000026</v>
      </c>
      <c r="I66" s="16"/>
    </row>
    <row r="67" spans="1:9" s="12" customFormat="1" ht="16.5">
      <c r="A67" s="27"/>
      <c r="B67" s="39"/>
      <c r="C67" s="7">
        <v>44617</v>
      </c>
      <c r="D67" s="22"/>
      <c r="E67" s="8" t="s">
        <v>50</v>
      </c>
      <c r="F67" s="24"/>
      <c r="G67" s="59">
        <v>241946.8</v>
      </c>
      <c r="H67" s="72">
        <f>+H66+F67-G67</f>
        <v>1508358.2100000025</v>
      </c>
      <c r="I67" s="16"/>
    </row>
    <row r="68" spans="1:9" s="12" customFormat="1" ht="16.5">
      <c r="A68" s="27"/>
      <c r="B68" s="39"/>
      <c r="C68" s="7">
        <v>44617</v>
      </c>
      <c r="D68" s="22">
        <v>3152</v>
      </c>
      <c r="E68" s="8" t="s">
        <v>56</v>
      </c>
      <c r="F68" s="24">
        <v>118330</v>
      </c>
      <c r="G68" s="59"/>
      <c r="H68" s="72">
        <f t="shared" si="0"/>
        <v>1626688.2100000025</v>
      </c>
      <c r="I68" s="16"/>
    </row>
    <row r="69" spans="1:9" s="12" customFormat="1" ht="16.5">
      <c r="A69" s="27"/>
      <c r="B69" s="39"/>
      <c r="C69" s="7">
        <v>44620</v>
      </c>
      <c r="D69" s="22">
        <v>3153</v>
      </c>
      <c r="E69" s="8" t="s">
        <v>51</v>
      </c>
      <c r="F69" s="24">
        <v>6134184.54</v>
      </c>
      <c r="G69" s="59"/>
      <c r="H69" s="72">
        <f t="shared" si="0"/>
        <v>7760872.7500000028</v>
      </c>
      <c r="I69" s="16"/>
    </row>
    <row r="70" spans="1:9" s="12" customFormat="1" ht="16.5" customHeight="1">
      <c r="A70" s="27"/>
      <c r="B70" s="39"/>
      <c r="C70" s="7">
        <v>44620</v>
      </c>
      <c r="D70" s="22">
        <v>35561</v>
      </c>
      <c r="E70" s="8" t="s">
        <v>52</v>
      </c>
      <c r="F70" s="24"/>
      <c r="G70" s="59">
        <v>435767.5</v>
      </c>
      <c r="H70" s="72">
        <f t="shared" si="0"/>
        <v>7325105.2500000028</v>
      </c>
      <c r="I70" s="16"/>
    </row>
    <row r="71" spans="1:9" s="12" customFormat="1" ht="15" customHeight="1">
      <c r="A71" s="27"/>
      <c r="B71" s="39"/>
      <c r="C71" s="7">
        <v>44620</v>
      </c>
      <c r="D71" s="22">
        <v>3155</v>
      </c>
      <c r="E71" s="8" t="s">
        <v>60</v>
      </c>
      <c r="F71" s="24">
        <v>75309</v>
      </c>
      <c r="G71" s="59"/>
      <c r="H71" s="72">
        <f t="shared" si="0"/>
        <v>7400414.2500000028</v>
      </c>
      <c r="I71" s="16"/>
    </row>
    <row r="72" spans="1:9" s="12" customFormat="1" ht="16.5">
      <c r="A72" s="27"/>
      <c r="B72" s="39"/>
      <c r="C72" s="7">
        <v>44620</v>
      </c>
      <c r="D72" s="22">
        <v>3156</v>
      </c>
      <c r="E72" s="8" t="s">
        <v>56</v>
      </c>
      <c r="F72" s="24">
        <v>54360</v>
      </c>
      <c r="G72" s="59"/>
      <c r="H72" s="72">
        <f t="shared" si="0"/>
        <v>7454774.2500000028</v>
      </c>
      <c r="I72" s="16"/>
    </row>
    <row r="73" spans="1:9" s="12" customFormat="1" ht="16.5">
      <c r="A73" s="27"/>
      <c r="B73" s="39"/>
      <c r="C73" s="7">
        <v>44620</v>
      </c>
      <c r="D73" s="22">
        <v>3157</v>
      </c>
      <c r="E73" s="8" t="s">
        <v>56</v>
      </c>
      <c r="F73" s="24">
        <v>36958</v>
      </c>
      <c r="G73" s="59"/>
      <c r="H73" s="72">
        <f t="shared" si="0"/>
        <v>7491732.2500000028</v>
      </c>
      <c r="I73" s="16"/>
    </row>
    <row r="74" spans="1:9" s="12" customFormat="1" ht="16.5">
      <c r="A74" s="27"/>
      <c r="B74" s="39"/>
      <c r="C74" s="7">
        <v>44620</v>
      </c>
      <c r="D74" s="22">
        <v>3160</v>
      </c>
      <c r="E74" s="8" t="s">
        <v>54</v>
      </c>
      <c r="F74" s="24">
        <v>198225.29</v>
      </c>
      <c r="G74" s="59"/>
      <c r="H74" s="72">
        <f t="shared" si="0"/>
        <v>7689957.5400000028</v>
      </c>
      <c r="I74" s="16"/>
    </row>
    <row r="75" spans="1:9" s="12" customFormat="1" ht="16.5">
      <c r="A75" s="27"/>
      <c r="B75" s="39"/>
      <c r="C75" s="7">
        <v>44620</v>
      </c>
      <c r="D75" s="22">
        <v>3161</v>
      </c>
      <c r="E75" s="8" t="s">
        <v>61</v>
      </c>
      <c r="F75" s="24">
        <v>4176.1000000000004</v>
      </c>
      <c r="G75" s="59"/>
      <c r="H75" s="72">
        <f t="shared" si="0"/>
        <v>7694133.6400000025</v>
      </c>
      <c r="I75" s="16"/>
    </row>
    <row r="76" spans="1:9" s="12" customFormat="1" ht="16.5">
      <c r="A76" s="27"/>
      <c r="B76" s="39"/>
      <c r="C76" s="7">
        <v>44620</v>
      </c>
      <c r="D76" s="22"/>
      <c r="E76" s="8" t="s">
        <v>62</v>
      </c>
      <c r="F76" s="43">
        <v>132325.6</v>
      </c>
      <c r="G76" s="59"/>
      <c r="H76" s="72">
        <f t="shared" si="0"/>
        <v>7826459.2400000021</v>
      </c>
      <c r="I76" s="16"/>
    </row>
    <row r="77" spans="1:9" s="12" customFormat="1" ht="16.5">
      <c r="A77" s="27"/>
      <c r="B77" s="39"/>
      <c r="C77" s="7"/>
      <c r="D77" s="22"/>
      <c r="E77" s="8"/>
      <c r="F77" s="43"/>
      <c r="G77" s="59"/>
      <c r="H77" s="72">
        <f t="shared" si="0"/>
        <v>7826459.2400000021</v>
      </c>
      <c r="I77" s="16"/>
    </row>
    <row r="78" spans="1:9" s="12" customFormat="1" ht="16.5">
      <c r="A78" s="27"/>
      <c r="B78" s="39"/>
      <c r="C78" s="37"/>
      <c r="D78" s="22"/>
      <c r="E78" s="8"/>
      <c r="F78" s="35"/>
      <c r="G78" s="32"/>
      <c r="H78" s="72"/>
      <c r="I78" s="16"/>
    </row>
    <row r="79" spans="1:9" s="12" customFormat="1" ht="16.5">
      <c r="A79" s="27"/>
      <c r="B79" s="39"/>
      <c r="C79" s="46"/>
      <c r="D79" s="47"/>
      <c r="E79" s="48"/>
      <c r="F79" s="44">
        <f>SUM(F13:F78)</f>
        <v>11520816.579999998</v>
      </c>
      <c r="G79" s="45">
        <f>SUM(G13:G78)</f>
        <v>17959392.800000001</v>
      </c>
      <c r="H79" s="74">
        <f>(H13+F79-G79)</f>
        <v>7826459.2399999984</v>
      </c>
      <c r="I79" s="16"/>
    </row>
    <row r="80" spans="1:9">
      <c r="C80" s="29"/>
      <c r="D80" s="17"/>
      <c r="F80" s="167"/>
      <c r="G80" s="168"/>
      <c r="I80" s="17" t="s">
        <v>31</v>
      </c>
    </row>
    <row r="81" spans="3:7">
      <c r="C81" s="29"/>
      <c r="D81" s="17"/>
      <c r="F81" s="81"/>
      <c r="G81" s="82"/>
    </row>
    <row r="82" spans="3:7">
      <c r="C82" s="29"/>
      <c r="D82" s="17"/>
      <c r="F82" s="81"/>
      <c r="G82" s="82"/>
    </row>
    <row r="83" spans="3:7">
      <c r="C83" s="29"/>
      <c r="D83" s="17"/>
      <c r="F83" s="81"/>
      <c r="G83" s="82"/>
    </row>
    <row r="84" spans="3:7">
      <c r="C84" s="28" t="s">
        <v>18</v>
      </c>
      <c r="D84" s="31" t="s">
        <v>19</v>
      </c>
      <c r="E84" s="31"/>
      <c r="F84" s="169" t="s">
        <v>63</v>
      </c>
      <c r="G84" s="169"/>
    </row>
    <row r="85" spans="3:7">
      <c r="C85" s="170" t="s">
        <v>23</v>
      </c>
      <c r="D85" s="170"/>
      <c r="F85" s="170" t="s">
        <v>64</v>
      </c>
      <c r="G85" s="170"/>
    </row>
    <row r="86" spans="3:7">
      <c r="C86" s="62" t="s">
        <v>25</v>
      </c>
      <c r="D86" s="62"/>
      <c r="E86" s="17" t="s">
        <v>24</v>
      </c>
      <c r="F86" s="64" t="s">
        <v>65</v>
      </c>
      <c r="G86" s="62"/>
    </row>
  </sheetData>
  <mergeCells count="12">
    <mergeCell ref="F80:G80"/>
    <mergeCell ref="F84:G84"/>
    <mergeCell ref="C85:D85"/>
    <mergeCell ref="F85:G85"/>
    <mergeCell ref="A3:H3"/>
    <mergeCell ref="A4:H4"/>
    <mergeCell ref="A5:H5"/>
    <mergeCell ref="A9:A11"/>
    <mergeCell ref="C9:E9"/>
    <mergeCell ref="F9:H9"/>
    <mergeCell ref="C10:D10"/>
    <mergeCell ref="F10:G10"/>
  </mergeCells>
  <pageMargins left="0.54" right="0" top="0" bottom="0" header="0" footer="0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C1" workbookViewId="0">
      <selection activeCell="G7" sqref="G7"/>
    </sheetView>
  </sheetViews>
  <sheetFormatPr baseColWidth="10" defaultRowHeight="15"/>
  <cols>
    <col min="1" max="1" width="1.85546875" hidden="1" customWidth="1"/>
    <col min="2" max="2" width="11.42578125" hidden="1" customWidth="1"/>
    <col min="5" max="5" width="14.85546875" customWidth="1"/>
    <col min="6" max="6" width="56.7109375" customWidth="1"/>
    <col min="7" max="7" width="17.140625" customWidth="1"/>
    <col min="8" max="8" width="14.7109375" customWidth="1"/>
    <col min="9" max="9" width="19.28515625" customWidth="1"/>
  </cols>
  <sheetData>
    <row r="1" spans="1:9">
      <c r="A1" s="1"/>
      <c r="B1" s="1"/>
      <c r="C1" s="1"/>
      <c r="D1" s="1"/>
      <c r="E1" s="21"/>
      <c r="F1" s="1"/>
      <c r="G1" s="1"/>
      <c r="H1" s="1"/>
      <c r="I1" s="1"/>
    </row>
    <row r="2" spans="1:9" ht="23.25">
      <c r="A2" s="1"/>
      <c r="B2" s="1"/>
      <c r="C2" s="1"/>
      <c r="D2" s="1"/>
      <c r="E2" s="21"/>
      <c r="F2" s="2" t="s">
        <v>74</v>
      </c>
      <c r="G2" s="2"/>
      <c r="H2" s="2"/>
      <c r="I2" s="2"/>
    </row>
    <row r="3" spans="1:9" ht="18">
      <c r="A3" s="161" t="s">
        <v>0</v>
      </c>
      <c r="B3" s="161"/>
      <c r="C3" s="161"/>
      <c r="D3" s="161"/>
      <c r="E3" s="161"/>
      <c r="F3" s="161"/>
      <c r="G3" s="161"/>
      <c r="H3" s="161"/>
      <c r="I3" s="161"/>
    </row>
    <row r="4" spans="1:9" ht="18">
      <c r="A4" s="161" t="s">
        <v>1</v>
      </c>
      <c r="B4" s="161"/>
      <c r="C4" s="161"/>
      <c r="D4" s="161"/>
      <c r="E4" s="161"/>
      <c r="F4" s="161"/>
      <c r="G4" s="161"/>
      <c r="H4" s="161"/>
      <c r="I4" s="161"/>
    </row>
    <row r="5" spans="1:9" ht="18">
      <c r="A5" s="161" t="s">
        <v>75</v>
      </c>
      <c r="B5" s="161"/>
      <c r="C5" s="161"/>
      <c r="D5" s="161"/>
      <c r="E5" s="161"/>
      <c r="F5" s="161"/>
      <c r="G5" s="161"/>
      <c r="H5" s="161"/>
      <c r="I5" s="161"/>
    </row>
    <row r="6" spans="1:9" ht="18">
      <c r="A6" s="84"/>
      <c r="B6" s="84"/>
      <c r="C6" s="84"/>
      <c r="D6" s="84"/>
      <c r="E6" s="84"/>
      <c r="F6" s="84"/>
      <c r="G6" s="84"/>
      <c r="H6" s="84"/>
      <c r="I6" s="84"/>
    </row>
    <row r="7" spans="1:9" ht="15.75">
      <c r="A7" s="116"/>
      <c r="B7" s="117"/>
      <c r="C7" s="1"/>
      <c r="D7" s="118" t="s">
        <v>76</v>
      </c>
      <c r="E7" s="119"/>
      <c r="F7" s="120"/>
      <c r="G7" s="1"/>
      <c r="H7" s="1"/>
      <c r="I7" s="1"/>
    </row>
    <row r="8" spans="1:9" ht="16.5" thickBot="1">
      <c r="A8" s="116"/>
      <c r="B8" s="117"/>
      <c r="C8" s="1"/>
      <c r="D8" s="121"/>
      <c r="E8" s="119"/>
      <c r="F8" s="120"/>
      <c r="G8" s="1"/>
      <c r="H8" s="1"/>
      <c r="I8" s="1"/>
    </row>
    <row r="9" spans="1:9" ht="16.5">
      <c r="A9" s="177"/>
      <c r="B9" s="41"/>
      <c r="C9" s="122"/>
      <c r="D9" s="178" t="s">
        <v>2</v>
      </c>
      <c r="E9" s="179"/>
      <c r="F9" s="179"/>
      <c r="G9" s="180" t="s">
        <v>12</v>
      </c>
      <c r="H9" s="180"/>
      <c r="I9" s="181"/>
    </row>
    <row r="10" spans="1:9" ht="16.5">
      <c r="A10" s="177"/>
      <c r="B10" s="41"/>
      <c r="C10" s="122"/>
      <c r="D10" s="182"/>
      <c r="E10" s="183"/>
      <c r="F10" s="33"/>
      <c r="G10" s="184" t="s">
        <v>3</v>
      </c>
      <c r="H10" s="182"/>
      <c r="I10" s="123">
        <v>2002488.34</v>
      </c>
    </row>
    <row r="11" spans="1:9" ht="33">
      <c r="A11" s="177"/>
      <c r="B11" s="41"/>
      <c r="C11" s="122"/>
      <c r="D11" s="124" t="s">
        <v>4</v>
      </c>
      <c r="E11" s="33" t="s">
        <v>5</v>
      </c>
      <c r="F11" s="33" t="s">
        <v>6</v>
      </c>
      <c r="G11" s="125" t="s">
        <v>77</v>
      </c>
      <c r="H11" s="126" t="s">
        <v>21</v>
      </c>
      <c r="I11" s="127" t="s">
        <v>22</v>
      </c>
    </row>
    <row r="12" spans="1:9" ht="16.5">
      <c r="A12" s="128"/>
      <c r="B12" s="41"/>
      <c r="C12" s="129"/>
      <c r="D12" s="65">
        <v>44593</v>
      </c>
      <c r="E12" s="130"/>
      <c r="F12" s="33" t="s">
        <v>17</v>
      </c>
      <c r="G12" s="33"/>
      <c r="H12" s="124"/>
      <c r="I12" s="123">
        <v>2002488.34</v>
      </c>
    </row>
    <row r="13" spans="1:9" ht="16.5">
      <c r="A13" s="131"/>
      <c r="B13" s="38"/>
      <c r="C13" s="132"/>
      <c r="D13" s="7">
        <v>44595</v>
      </c>
      <c r="E13" s="22">
        <v>3733</v>
      </c>
      <c r="F13" s="8" t="s">
        <v>78</v>
      </c>
      <c r="G13" s="24">
        <v>10568.66</v>
      </c>
      <c r="H13" s="133"/>
      <c r="I13" s="134">
        <f>(I12+G13-H13)</f>
        <v>2013057</v>
      </c>
    </row>
    <row r="14" spans="1:9" ht="16.5">
      <c r="A14" s="131"/>
      <c r="B14" s="38"/>
      <c r="C14" s="132"/>
      <c r="D14" s="7">
        <v>44594</v>
      </c>
      <c r="E14" s="22">
        <v>3734</v>
      </c>
      <c r="F14" s="8" t="s">
        <v>79</v>
      </c>
      <c r="G14" s="24">
        <v>6236.42</v>
      </c>
      <c r="H14" s="135"/>
      <c r="I14" s="134">
        <f>(I13+G14-H14)</f>
        <v>2019293.42</v>
      </c>
    </row>
    <row r="15" spans="1:9" ht="16.5">
      <c r="A15" s="131"/>
      <c r="B15" s="38"/>
      <c r="C15" s="132"/>
      <c r="D15" s="7">
        <v>44599</v>
      </c>
      <c r="E15" s="22">
        <v>3735</v>
      </c>
      <c r="F15" s="8" t="s">
        <v>80</v>
      </c>
      <c r="G15" s="24">
        <v>4170.71</v>
      </c>
      <c r="H15" s="133"/>
      <c r="I15" s="134">
        <f t="shared" ref="I15:I18" si="0">(I14+G15-H15)</f>
        <v>2023464.13</v>
      </c>
    </row>
    <row r="16" spans="1:9" ht="16.5">
      <c r="A16" s="131"/>
      <c r="B16" s="38"/>
      <c r="C16" s="132"/>
      <c r="D16" s="7">
        <v>44599</v>
      </c>
      <c r="E16" s="22">
        <v>3736</v>
      </c>
      <c r="F16" s="8" t="s">
        <v>81</v>
      </c>
      <c r="G16" s="24">
        <v>1455</v>
      </c>
      <c r="H16" s="133"/>
      <c r="I16" s="134">
        <f t="shared" si="0"/>
        <v>2024919.13</v>
      </c>
    </row>
    <row r="17" spans="1:9" ht="16.5">
      <c r="A17" s="131"/>
      <c r="B17" s="38"/>
      <c r="C17" s="136"/>
      <c r="D17" s="7">
        <v>44598</v>
      </c>
      <c r="E17" s="22">
        <v>3737</v>
      </c>
      <c r="F17" s="8" t="s">
        <v>82</v>
      </c>
      <c r="G17" s="8">
        <v>721.87</v>
      </c>
      <c r="H17" s="137"/>
      <c r="I17" s="134">
        <f t="shared" si="0"/>
        <v>2025641</v>
      </c>
    </row>
    <row r="18" spans="1:9" ht="16.5">
      <c r="A18" s="131"/>
      <c r="B18" s="38"/>
      <c r="C18" s="132"/>
      <c r="D18" s="7">
        <v>44602</v>
      </c>
      <c r="E18" s="22">
        <v>3738</v>
      </c>
      <c r="F18" s="8" t="s">
        <v>83</v>
      </c>
      <c r="G18" s="24">
        <v>1867.25</v>
      </c>
      <c r="H18" s="137"/>
      <c r="I18" s="134">
        <f t="shared" si="0"/>
        <v>2027508.25</v>
      </c>
    </row>
    <row r="19" spans="1:9" ht="16.5">
      <c r="A19" s="131"/>
      <c r="B19" s="38"/>
      <c r="C19" s="132"/>
      <c r="D19" s="7">
        <v>44602</v>
      </c>
      <c r="E19" s="22">
        <v>3739</v>
      </c>
      <c r="F19" s="8" t="s">
        <v>84</v>
      </c>
      <c r="G19" s="24">
        <v>1574.21</v>
      </c>
      <c r="H19" s="137"/>
      <c r="I19" s="134">
        <f>(I18+G19-H19)</f>
        <v>2029082.46</v>
      </c>
    </row>
    <row r="20" spans="1:9" ht="16.5">
      <c r="A20" s="131"/>
      <c r="B20" s="38"/>
      <c r="C20" s="132"/>
      <c r="D20" s="7">
        <v>44603</v>
      </c>
      <c r="E20" s="22">
        <v>3740</v>
      </c>
      <c r="F20" s="8" t="s">
        <v>85</v>
      </c>
      <c r="G20" s="24">
        <v>24319.37</v>
      </c>
      <c r="H20" s="138"/>
      <c r="I20" s="134">
        <f>(I19+G20-H20)</f>
        <v>2053401.83</v>
      </c>
    </row>
    <row r="21" spans="1:9" ht="16.5">
      <c r="A21" s="131"/>
      <c r="B21" s="38"/>
      <c r="C21" s="132"/>
      <c r="D21" s="7">
        <v>44603</v>
      </c>
      <c r="E21" s="22">
        <v>3741</v>
      </c>
      <c r="F21" s="8" t="s">
        <v>86</v>
      </c>
      <c r="G21" s="43">
        <v>86458.07</v>
      </c>
      <c r="H21" s="138"/>
      <c r="I21" s="134">
        <f t="shared" ref="I21" si="1">(I20+G21-H21)</f>
        <v>2139859.9</v>
      </c>
    </row>
    <row r="22" spans="1:9" ht="16.5">
      <c r="A22" s="131"/>
      <c r="B22" s="38"/>
      <c r="C22" s="132"/>
      <c r="D22" s="7">
        <v>44603</v>
      </c>
      <c r="E22" s="22"/>
      <c r="F22" s="8" t="s">
        <v>87</v>
      </c>
      <c r="G22" s="8"/>
      <c r="H22" s="137">
        <v>63822.02</v>
      </c>
      <c r="I22" s="134">
        <f>(I21+G22-H22)</f>
        <v>2076037.88</v>
      </c>
    </row>
    <row r="23" spans="1:9" ht="16.5">
      <c r="A23" s="131"/>
      <c r="B23" s="38"/>
      <c r="C23" s="139"/>
      <c r="D23" s="7">
        <v>44603</v>
      </c>
      <c r="E23" s="22"/>
      <c r="F23" s="8" t="s">
        <v>88</v>
      </c>
      <c r="G23" s="24"/>
      <c r="H23" s="140">
        <v>3677.56</v>
      </c>
      <c r="I23" s="134">
        <f>(I22+G23-H23)</f>
        <v>2072360.3199999998</v>
      </c>
    </row>
    <row r="24" spans="1:9" ht="16.5">
      <c r="A24" s="131"/>
      <c r="B24" s="38"/>
      <c r="C24" s="132"/>
      <c r="D24" s="7">
        <v>44606</v>
      </c>
      <c r="E24" s="22">
        <v>3742</v>
      </c>
      <c r="F24" s="8" t="s">
        <v>89</v>
      </c>
      <c r="G24" s="24">
        <v>4365</v>
      </c>
      <c r="H24" s="137"/>
      <c r="I24" s="134">
        <f t="shared" ref="I24:I42" si="2">(I23+G24-H24)</f>
        <v>2076725.3199999998</v>
      </c>
    </row>
    <row r="25" spans="1:9" ht="16.5">
      <c r="A25" s="131"/>
      <c r="B25" s="38"/>
      <c r="C25" s="132"/>
      <c r="D25" s="7">
        <v>44607</v>
      </c>
      <c r="E25" s="22">
        <v>3743</v>
      </c>
      <c r="F25" s="8" t="s">
        <v>90</v>
      </c>
      <c r="G25" s="24">
        <v>520.5</v>
      </c>
      <c r="H25" s="137"/>
      <c r="I25" s="134">
        <f t="shared" si="2"/>
        <v>2077245.8199999998</v>
      </c>
    </row>
    <row r="26" spans="1:9" ht="16.5">
      <c r="A26" s="131"/>
      <c r="B26" s="38"/>
      <c r="C26" s="132"/>
      <c r="D26" s="141">
        <v>44606</v>
      </c>
      <c r="E26" s="142">
        <v>3744</v>
      </c>
      <c r="F26" t="s">
        <v>91</v>
      </c>
      <c r="G26" s="143">
        <v>4226.4799999999996</v>
      </c>
      <c r="H26" s="137"/>
      <c r="I26" s="134">
        <f t="shared" si="2"/>
        <v>2081472.2999999998</v>
      </c>
    </row>
    <row r="27" spans="1:9" ht="16.5">
      <c r="A27" s="131"/>
      <c r="B27" s="38"/>
      <c r="C27" s="132"/>
      <c r="D27" s="7">
        <v>44607</v>
      </c>
      <c r="E27" s="22">
        <v>3745</v>
      </c>
      <c r="F27" s="8" t="s">
        <v>90</v>
      </c>
      <c r="G27" s="24">
        <v>6620.88</v>
      </c>
      <c r="H27" s="137"/>
      <c r="I27" s="134">
        <f t="shared" si="2"/>
        <v>2088093.1799999997</v>
      </c>
    </row>
    <row r="28" spans="1:9" ht="16.5">
      <c r="A28" s="131"/>
      <c r="B28" s="38"/>
      <c r="C28" s="132"/>
      <c r="D28" s="7">
        <v>44609</v>
      </c>
      <c r="E28" s="22">
        <v>3746</v>
      </c>
      <c r="F28" s="8" t="s">
        <v>92</v>
      </c>
      <c r="G28" s="24">
        <v>21911.5</v>
      </c>
      <c r="H28" s="79"/>
      <c r="I28" s="134">
        <f t="shared" si="2"/>
        <v>2110004.6799999997</v>
      </c>
    </row>
    <row r="29" spans="1:9" ht="16.5">
      <c r="A29" s="131"/>
      <c r="B29" s="38"/>
      <c r="C29" s="132"/>
      <c r="D29" s="141">
        <v>44610</v>
      </c>
      <c r="E29" s="142">
        <v>3747</v>
      </c>
      <c r="F29" t="s">
        <v>93</v>
      </c>
      <c r="G29" s="143">
        <v>3789.2</v>
      </c>
      <c r="H29" s="137"/>
      <c r="I29" s="134">
        <f t="shared" si="2"/>
        <v>2113793.88</v>
      </c>
    </row>
    <row r="30" spans="1:9" ht="16.5">
      <c r="A30" s="131"/>
      <c r="B30" s="38"/>
      <c r="C30" s="132"/>
      <c r="D30" s="7">
        <v>44613</v>
      </c>
      <c r="E30" s="22">
        <v>3748</v>
      </c>
      <c r="F30" s="8" t="s">
        <v>94</v>
      </c>
      <c r="G30" s="24">
        <v>5899.41</v>
      </c>
      <c r="H30" s="137"/>
      <c r="I30" s="134">
        <f t="shared" si="2"/>
        <v>2119693.29</v>
      </c>
    </row>
    <row r="31" spans="1:9" ht="16.5">
      <c r="A31" s="131"/>
      <c r="B31" s="38"/>
      <c r="C31" s="132"/>
      <c r="D31" s="7">
        <v>44615</v>
      </c>
      <c r="E31" s="22">
        <v>3749</v>
      </c>
      <c r="F31" s="8" t="s">
        <v>95</v>
      </c>
      <c r="G31" s="8">
        <v>491.59</v>
      </c>
      <c r="H31" s="137"/>
      <c r="I31" s="134">
        <f t="shared" si="2"/>
        <v>2120184.88</v>
      </c>
    </row>
    <row r="32" spans="1:9" ht="16.5">
      <c r="A32" s="131"/>
      <c r="B32" s="144"/>
      <c r="C32" s="132"/>
      <c r="D32" s="7">
        <v>44615</v>
      </c>
      <c r="E32" s="22">
        <v>3750</v>
      </c>
      <c r="F32" s="8" t="s">
        <v>96</v>
      </c>
      <c r="G32" s="8">
        <v>767.56</v>
      </c>
      <c r="H32" s="137"/>
      <c r="I32" s="134">
        <f t="shared" si="2"/>
        <v>2120952.44</v>
      </c>
    </row>
    <row r="33" spans="1:9" ht="16.5">
      <c r="A33" s="131"/>
      <c r="B33" s="38"/>
      <c r="C33" s="132"/>
      <c r="D33" s="7">
        <v>44614</v>
      </c>
      <c r="E33" s="22">
        <v>3751</v>
      </c>
      <c r="F33" s="8" t="s">
        <v>97</v>
      </c>
      <c r="G33" s="24">
        <v>1474</v>
      </c>
      <c r="H33" s="137"/>
      <c r="I33" s="134">
        <f t="shared" si="2"/>
        <v>2122426.44</v>
      </c>
    </row>
    <row r="34" spans="1:9" ht="16.5">
      <c r="A34" s="131"/>
      <c r="B34" s="38"/>
      <c r="C34" s="132"/>
      <c r="D34" s="7">
        <v>44613</v>
      </c>
      <c r="E34" s="22">
        <v>3752</v>
      </c>
      <c r="F34" s="8" t="s">
        <v>98</v>
      </c>
      <c r="G34" s="24">
        <v>1503.5</v>
      </c>
      <c r="H34" s="137"/>
      <c r="I34" s="134">
        <f t="shared" si="2"/>
        <v>2123929.94</v>
      </c>
    </row>
    <row r="35" spans="1:9" ht="16.5">
      <c r="A35" s="131"/>
      <c r="B35" s="38"/>
      <c r="C35" s="132"/>
      <c r="D35" s="141">
        <v>44615</v>
      </c>
      <c r="E35" s="73">
        <v>3753</v>
      </c>
      <c r="F35" s="8" t="s">
        <v>99</v>
      </c>
      <c r="G35" s="24">
        <v>11239.35</v>
      </c>
      <c r="H35" s="137"/>
      <c r="I35" s="134">
        <f t="shared" si="2"/>
        <v>2135169.29</v>
      </c>
    </row>
    <row r="36" spans="1:9" ht="16.5">
      <c r="A36" s="131"/>
      <c r="B36" s="38"/>
      <c r="C36" s="132"/>
      <c r="D36" s="7">
        <v>44616</v>
      </c>
      <c r="E36" s="22">
        <v>3754</v>
      </c>
      <c r="F36" s="8" t="s">
        <v>100</v>
      </c>
      <c r="G36" s="24">
        <v>20868.79</v>
      </c>
      <c r="H36" s="137"/>
      <c r="I36" s="134">
        <f t="shared" si="2"/>
        <v>2156038.08</v>
      </c>
    </row>
    <row r="37" spans="1:9" ht="16.5">
      <c r="A37" s="131"/>
      <c r="B37" s="38"/>
      <c r="C37" s="132"/>
      <c r="D37" s="7">
        <v>44616</v>
      </c>
      <c r="E37" s="22">
        <v>3755</v>
      </c>
      <c r="F37" s="8" t="s">
        <v>100</v>
      </c>
      <c r="G37" s="24">
        <v>4589.46</v>
      </c>
      <c r="H37" s="137"/>
      <c r="I37" s="134">
        <f t="shared" si="2"/>
        <v>2160627.54</v>
      </c>
    </row>
    <row r="38" spans="1:9" ht="16.5">
      <c r="A38" s="131"/>
      <c r="B38" s="38"/>
      <c r="C38" s="132"/>
      <c r="D38" s="7">
        <v>44617</v>
      </c>
      <c r="E38" s="22">
        <v>3756</v>
      </c>
      <c r="F38" s="8" t="s">
        <v>101</v>
      </c>
      <c r="G38" s="24">
        <v>2033.12</v>
      </c>
      <c r="H38" s="137"/>
      <c r="I38" s="134">
        <f t="shared" si="2"/>
        <v>2162660.66</v>
      </c>
    </row>
    <row r="39" spans="1:9" ht="16.5">
      <c r="A39" s="131"/>
      <c r="B39" s="38"/>
      <c r="C39" s="132"/>
      <c r="D39" s="7">
        <v>44620</v>
      </c>
      <c r="E39" s="22">
        <v>3757</v>
      </c>
      <c r="F39" t="s">
        <v>102</v>
      </c>
      <c r="G39" s="145">
        <v>388</v>
      </c>
      <c r="H39" s="137"/>
      <c r="I39" s="134">
        <f t="shared" si="2"/>
        <v>2163048.66</v>
      </c>
    </row>
    <row r="40" spans="1:9" ht="16.5">
      <c r="A40" s="131"/>
      <c r="B40" s="38"/>
      <c r="C40" s="132"/>
      <c r="D40" s="7">
        <v>44620</v>
      </c>
      <c r="E40" s="22"/>
      <c r="F40" s="8" t="s">
        <v>103</v>
      </c>
      <c r="G40" s="35"/>
      <c r="H40" s="137">
        <v>2433.73</v>
      </c>
      <c r="I40" s="134">
        <f t="shared" si="2"/>
        <v>2160614.9300000002</v>
      </c>
    </row>
    <row r="41" spans="1:9" ht="16.5">
      <c r="A41" s="131"/>
      <c r="B41" s="38"/>
      <c r="C41" s="132"/>
      <c r="D41" s="7"/>
      <c r="E41" s="22"/>
      <c r="F41" s="8"/>
      <c r="G41" s="8"/>
      <c r="H41" s="137"/>
      <c r="I41" s="134">
        <f t="shared" si="2"/>
        <v>2160614.9300000002</v>
      </c>
    </row>
    <row r="42" spans="1:9" ht="16.5">
      <c r="A42" s="26"/>
      <c r="B42" s="38"/>
      <c r="C42" s="131"/>
      <c r="D42" s="146"/>
      <c r="E42" s="147"/>
      <c r="F42" s="8"/>
      <c r="G42" s="24"/>
      <c r="H42" s="148"/>
      <c r="I42" s="134">
        <f t="shared" si="2"/>
        <v>2160614.9300000002</v>
      </c>
    </row>
    <row r="43" spans="1:9" ht="16.5">
      <c r="A43" s="26"/>
      <c r="B43" s="38"/>
      <c r="C43" s="131"/>
      <c r="D43" s="7"/>
      <c r="E43" s="22"/>
      <c r="F43" s="133"/>
      <c r="G43" s="24">
        <f>SUM(G12:G42)</f>
        <v>228059.90000000002</v>
      </c>
      <c r="H43" s="24">
        <f>SUM(H12:H42)</f>
        <v>69933.31</v>
      </c>
      <c r="I43" s="149">
        <f>(I12+G43-H43)</f>
        <v>2160614.9300000002</v>
      </c>
    </row>
    <row r="44" spans="1:9" ht="16.5">
      <c r="A44" s="131"/>
      <c r="B44" s="131"/>
      <c r="C44" s="131"/>
      <c r="D44" s="150"/>
      <c r="E44" s="151"/>
      <c r="F44" s="152"/>
      <c r="G44" s="153"/>
      <c r="H44" s="153"/>
      <c r="I44" s="154"/>
    </row>
    <row r="45" spans="1:9" ht="16.5">
      <c r="A45" s="131"/>
      <c r="B45" s="131"/>
      <c r="C45" s="131"/>
      <c r="D45" s="150"/>
      <c r="E45" s="151"/>
      <c r="F45" s="152"/>
      <c r="G45" s="153"/>
      <c r="H45" s="153"/>
      <c r="I45" s="154"/>
    </row>
    <row r="46" spans="1:9" ht="16.5">
      <c r="A46" s="131"/>
      <c r="B46" s="131"/>
      <c r="C46" s="131"/>
      <c r="D46" s="150"/>
      <c r="E46" s="151"/>
      <c r="F46" s="152"/>
      <c r="G46" s="153"/>
      <c r="H46" s="153"/>
      <c r="I46" s="155"/>
    </row>
    <row r="47" spans="1:9">
      <c r="A47" s="17"/>
      <c r="B47" s="17"/>
      <c r="C47" s="17"/>
      <c r="D47" s="168" t="s">
        <v>104</v>
      </c>
      <c r="E47" s="168"/>
      <c r="F47" s="17"/>
      <c r="G47" s="168" t="s">
        <v>105</v>
      </c>
      <c r="H47" s="168"/>
      <c r="I47" s="17"/>
    </row>
    <row r="48" spans="1:9">
      <c r="A48" s="17"/>
      <c r="B48" s="17"/>
      <c r="C48" s="17"/>
      <c r="D48" s="169" t="s">
        <v>11</v>
      </c>
      <c r="E48" s="169"/>
      <c r="F48" s="17"/>
      <c r="G48" s="169" t="s">
        <v>106</v>
      </c>
      <c r="H48" s="169"/>
      <c r="I48" s="17"/>
    </row>
    <row r="49" spans="1:9">
      <c r="A49" s="17"/>
      <c r="B49" s="17"/>
      <c r="C49" s="17"/>
      <c r="D49" s="158" t="s">
        <v>23</v>
      </c>
      <c r="E49" s="158"/>
      <c r="F49" s="17"/>
      <c r="G49" s="158" t="s">
        <v>107</v>
      </c>
      <c r="H49" s="158"/>
      <c r="I49" s="17"/>
    </row>
    <row r="50" spans="1:9">
      <c r="A50" s="17"/>
      <c r="B50" s="17"/>
      <c r="C50" s="17"/>
      <c r="D50" s="17"/>
      <c r="E50" s="23"/>
      <c r="F50" s="17"/>
      <c r="G50" s="17"/>
      <c r="H50" s="17"/>
      <c r="I50" s="17"/>
    </row>
  </sheetData>
  <mergeCells count="14">
    <mergeCell ref="D47:E47"/>
    <mergeCell ref="G47:H47"/>
    <mergeCell ref="D48:E48"/>
    <mergeCell ref="G48:H48"/>
    <mergeCell ref="D49:E49"/>
    <mergeCell ref="G49:H49"/>
    <mergeCell ref="A3:I3"/>
    <mergeCell ref="A4:I4"/>
    <mergeCell ref="A5:I5"/>
    <mergeCell ref="A9:A11"/>
    <mergeCell ref="D9:F9"/>
    <mergeCell ref="G9:I9"/>
    <mergeCell ref="D10:E10"/>
    <mergeCell ref="G10:H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SUB-VENCION</vt:lpstr>
      <vt:lpstr>CUENTA TESORO</vt:lpstr>
      <vt:lpstr>CUENTA SEGURIDAD SOCIAL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pricesmart</dc:creator>
  <cp:lastModifiedBy>Nivia Altagracia Del Orbe Morales</cp:lastModifiedBy>
  <cp:lastPrinted>2022-03-09T14:42:58Z</cp:lastPrinted>
  <dcterms:created xsi:type="dcterms:W3CDTF">2020-01-09T13:24:27Z</dcterms:created>
  <dcterms:modified xsi:type="dcterms:W3CDTF">2022-03-10T14:19:11Z</dcterms:modified>
</cp:coreProperties>
</file>