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.HGDVC\Desktop\MARZO 2022\"/>
    </mc:Choice>
  </mc:AlternateContent>
  <bookViews>
    <workbookView xWindow="0" yWindow="0" windowWidth="20400" windowHeight="7755" activeTab="2"/>
  </bookViews>
  <sheets>
    <sheet name="SUB-VENCION" sheetId="4" r:id="rId1"/>
    <sheet name="CUENTA TESORO" sheetId="3" r:id="rId2"/>
    <sheet name="CONCILIACION SEGURIDAD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5" l="1"/>
  <c r="G47" i="5"/>
  <c r="I47" i="5" s="1"/>
  <c r="I13" i="5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G21" i="4" l="1"/>
  <c r="F21" i="4"/>
  <c r="H14" i="4"/>
  <c r="H21" i="4" l="1"/>
  <c r="G70" i="3" l="1"/>
  <c r="F70" i="3"/>
  <c r="H70" i="3" l="1"/>
  <c r="H14" i="3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</calcChain>
</file>

<file path=xl/sharedStrings.xml><?xml version="1.0" encoding="utf-8"?>
<sst xmlns="http://schemas.openxmlformats.org/spreadsheetml/2006/main" count="143" uniqueCount="99">
  <si>
    <t>Libro Banco</t>
  </si>
  <si>
    <t>Banco de Reservas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</si>
  <si>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</si>
  <si>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</si>
  <si>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</si>
  <si>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</si>
  <si>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</si>
  <si>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</si>
  <si>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</si>
  <si>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</si>
  <si>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Totales</t>
  </si>
  <si>
    <t>Preparado Por</t>
  </si>
  <si>
    <t xml:space="preserve"> 244-0014006</t>
  </si>
  <si>
    <t>´100010102384894</t>
  </si>
  <si>
    <t>HOSPITAL GENERAL DR. VINICIO CALVENTI</t>
  </si>
  <si>
    <t>INGRESOS POR PAGOS SERVICIOS MEDICOS PACIENTES D/F</t>
  </si>
  <si>
    <t>Balance anterior</t>
  </si>
  <si>
    <t>Preparado Por:</t>
  </si>
  <si>
    <t>Licda.  Ynes E. Arias</t>
  </si>
  <si>
    <t>INGRESOS</t>
  </si>
  <si>
    <t>EGRESOS</t>
  </si>
  <si>
    <t>BALANCE</t>
  </si>
  <si>
    <t>Ingresos y Conciliaciones</t>
  </si>
  <si>
    <t xml:space="preserve">  </t>
  </si>
  <si>
    <t xml:space="preserve">                    Hospital Dr. Vinicio Calventi</t>
  </si>
  <si>
    <t xml:space="preserve">                                      CONCILIACION BANCARIA</t>
  </si>
  <si>
    <t xml:space="preserve">    HOSPITAL GENERAL DR. VINICIO CALVENTI</t>
  </si>
  <si>
    <t>INGRESOS POR PAGOS SERVICIOS MEDICOS PACIENTES D/F.2022</t>
  </si>
  <si>
    <t>Licda.Ynes E.Arias</t>
  </si>
  <si>
    <t xml:space="preserve">Ingresos y Conciliaciones </t>
  </si>
  <si>
    <t>DEL  01  DE  MARZO  AL 31/03/2022</t>
  </si>
  <si>
    <t>INGRESOS POR CHEQUES  ARS GMA CH. N.135678  D/F.15</t>
  </si>
  <si>
    <t>INGRESOS POR PAGOS CHEQUES ARS MONUMENTAL CH. N.14</t>
  </si>
  <si>
    <t>INGRESOS POR CHEQUES ARS CMD CH N.241283 D/F.22/02</t>
  </si>
  <si>
    <t>ASIGNACION CUOTA PARA PAGOS LIB.N.112  BIO NUCLEAR 112</t>
  </si>
  <si>
    <t>INGRESOS POR PAGOS SERVICIOS MEDICOS PACIENTES D/F.02/03/2022</t>
  </si>
  <si>
    <t>INGRESOS POR TRANSFERENCIA ARS ARL  D/F.04/03/2022</t>
  </si>
  <si>
    <t>INGRESOS POR PAGOS SERVICIOS MEDICOS PACIENTES D/f.2022</t>
  </si>
  <si>
    <t>INGRESOS POR TRANSFERENCIA ARS META SALUD,S.A.D/F.2022</t>
  </si>
  <si>
    <t>INGRESOS  POR TRANSFERENCIA ARS ARL. D/F.15/03/2022</t>
  </si>
  <si>
    <t>INGRESOS POR PAGOS SERVICIOS MEDICOS PACIENTES D/F.15/03/2022</t>
  </si>
  <si>
    <t>INGRESOS POR PAGOS SERVICIOS MEDICOS PACIENTES D/F.16/03/2023</t>
  </si>
  <si>
    <t>INGRESOS POR TRANSFERENCIA ARS SENASA CONTRIBUTIVO CERT. N.944539 D/F.17/03/2022</t>
  </si>
  <si>
    <t>INGRESOS POR PAGOS SERVICIOS MEDICOS PACIENTES D/F.17/03/2022</t>
  </si>
  <si>
    <t>INGRESOS POR CHEQUES ARS HUMANO CHEQUE N.271670 D/F.2022</t>
  </si>
  <si>
    <t>INGRESOS POR PAGOS ARS PRIMERA DE HUMANO CH. N. 19 2022</t>
  </si>
  <si>
    <t>INGRESOS POR TRANSFERENCIA  ARS MAPFRE SALUD D/F.2022</t>
  </si>
  <si>
    <t>INJGRESOS POR TRANSFERENCIA ARS MAPFRE SALUD D/F.2022</t>
  </si>
  <si>
    <t>INGRESOS POR TRANSFERENCIA ARS NO IDENTIFICADO D/F.2022</t>
  </si>
  <si>
    <t>INGRESOS POR TRANSFERENCIA ARS RENACER N.00019751 D/F.22/03/2022</t>
  </si>
  <si>
    <t>ASIGNACION CUOTA PARA PAGO NOMINA INTERNA D/F.23/03/2022</t>
  </si>
  <si>
    <t>INGRESOS POR PAGOS SERVICIOS MEDICOS PACIENTES D/F.22/03/2022</t>
  </si>
  <si>
    <t xml:space="preserve">ASIGNACION CUOTA PARA PAGO LIBRAMIENTOS PENDIENTES </t>
  </si>
  <si>
    <t>INGRESOS POR PAGOS SERVICIOS MEDICOS PACIENTES D/F.23/03/2022</t>
  </si>
  <si>
    <t>INGRESOS POR PAGOS SERVICIOS MEDICOS PACIENTES D/F.24/03/2023</t>
  </si>
  <si>
    <t>INGRESOS POR TRANSFERENCIA ARS YUNEN CODIGO N.11478 D/F.24/03/2022</t>
  </si>
  <si>
    <t>INGRESOS POR PAGOS SERVICIOS MEDICOS PACIENTE D/F.2022</t>
  </si>
  <si>
    <t>INGRESOS POR PAGOS SERVICIOS SERVICIOS MEDICOS PACIENTES D/F.25/03/2022</t>
  </si>
  <si>
    <t>INGRESOS POR PAGOS SERVICIOS MEDICOS PACIENTES D/F.26/03/2022</t>
  </si>
  <si>
    <t>INGRESOS POR CHEQUES ARS MONUMENTAL,S.A.CH. N.1452</t>
  </si>
  <si>
    <t>INGRESOS POR PAGOS SERVICIOS MEDICOS PACIENTES D/F.27/03/2022</t>
  </si>
  <si>
    <t>INGRESOS POR TRANSFERENCIA ARS SENASA SUB-SIDIADO CERT. N.29937 D/F.25/03/2022</t>
  </si>
  <si>
    <t>INGRESOS POR CHEQUES ARS GMA CHEQUE N.14/03/2022 N</t>
  </si>
  <si>
    <t xml:space="preserve">INGRESOS POR PAGOS SERVICIOS MEDICOS PACIENTES </t>
  </si>
  <si>
    <t>INGRESOS POR TRANSFERENCIA ARS  FUTURO N.247542 D/F. 30/03/2022</t>
  </si>
  <si>
    <t>INGRESOS POR TRANFERENCIA ARS META SALUD D/F.30/03/2022</t>
  </si>
  <si>
    <t>DEL 1 DE MARZO  AL 31   de Marzo   2022</t>
  </si>
  <si>
    <t>Conciliacion mes de marzo 2022</t>
  </si>
  <si>
    <t>COMISIONES GASTOS BANCARIOS MARZO 2022</t>
  </si>
  <si>
    <t xml:space="preserve">  HOSPITAL GENERAL DR. VINICIO CALVENTI</t>
  </si>
  <si>
    <t>DEL 01 DE MARZO  AL 31/03/2022</t>
  </si>
  <si>
    <t>CONCILIACION MES DE MARZO  2022</t>
  </si>
  <si>
    <t xml:space="preserve"> 244-0015215</t>
  </si>
  <si>
    <t xml:space="preserve">INGRESOS </t>
  </si>
  <si>
    <t>INGRESOS POR PAGOS TARJETAS DE CREDITO D/F.28/02/2022</t>
  </si>
  <si>
    <t>INGRESOS POR PAGOS TARJETAS DE CREDITO DE/F.02/03/2022</t>
  </si>
  <si>
    <t>INGRESOS POR TARJETAS DE CREDITO D/F.02/03/2022</t>
  </si>
  <si>
    <t>INGRESOS POR PAGOS TARJETAS DE CREDITO D/F.07/03/2022</t>
  </si>
  <si>
    <t>INGRESOS POR PAGOS TARJETAS DE CREDITO D/F.9/03/2022</t>
  </si>
  <si>
    <t>INGRESOS POR PAGOS TARJETAS DE CREDITO D/F.09/03/2022</t>
  </si>
  <si>
    <t>INGRESOS POR PAGOS TARJETAS DE CREDITO D/F.10/03/2023</t>
  </si>
  <si>
    <t>INGRESOS POR PAGOS TARJETAS DE CREDITO D/F.11/03/2022</t>
  </si>
  <si>
    <t>INGRESOS POR PAGOS TARJETAS DE CREDITO D/F.12/03/2022</t>
  </si>
  <si>
    <t>INGRESOS POR PAGOS TARJETAS DE CREDITO D/F.13/03/2022</t>
  </si>
  <si>
    <t>INGRESOS POR TRANSFERENCIA PAGO POR ALQUILER ESPACIO AEREO</t>
  </si>
  <si>
    <t>INGRESOS POR PAGOS TARJETAS DE CREDITO D/F.15/03/2022</t>
  </si>
  <si>
    <t>INGRESOS POR PAGOS TARJETAS DE CREDITO D/F.17/03/2022</t>
  </si>
  <si>
    <t>INGRESOS POR PAGOS TARJETAS DE CREDITO D/F.18/03/2022</t>
  </si>
  <si>
    <t>INGRESOS POR PAGOS TARJETAS DE CREDITO D/F.19/03/2022</t>
  </si>
  <si>
    <t>INGRESOS POR PAGOS TARJETAS DE CREDITO D/F.22/03/2022</t>
  </si>
  <si>
    <t>INGRESOS POR PAGOS TARJETAS DE CREDITO D/F.23/03/2022</t>
  </si>
  <si>
    <t>INGRESOS POR TRANSFERENCIA ARS SIMAG D/F.24/03/2022</t>
  </si>
  <si>
    <t>INGRESOS POR PAGOS TARJETAS DE CREDITO D/F.24/03/2022</t>
  </si>
  <si>
    <t>INGRESOS POR PAGOS TARJETAS DE CREDITO D/F.25/03/2</t>
  </si>
  <si>
    <t>INGRESOS POR PAGOS TARJETAS DE CREDITO D/F.27/03/2022</t>
  </si>
  <si>
    <t>INGRESOS POR PAGOS TARJETAS DE CREDITO D/F.29/03/2022</t>
  </si>
  <si>
    <t>INGRESOS POR PAGOS TARJETAS DE CREDITO D/F.31/03/2022</t>
  </si>
  <si>
    <t>NOTAS DE DEBITO POR CARGOS BANCARIOS D/F.31/03/2022</t>
  </si>
  <si>
    <t>Licda. Ynes E. 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</si>
</sst>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7"/>
      <color rgb="FF000000"/>
      <name val="Arial"/>
      <family val="3"/>
      <charset val="134"/>
    </font>
    <font>
      <sz val="10"/>
      <color rgb="FF000000"/>
      <name val="Calibri"/>
      <family val="3"/>
      <charset val="134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 val="singleAccounting"/>
      <sz val="13"/>
      <name val="Arial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84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8" fillId="3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4" fontId="0" fillId="0" borderId="10" xfId="0" applyNumberFormat="1" applyBorder="1"/>
    <xf numFmtId="0" fontId="0" fillId="0" borderId="10" xfId="0" applyBorder="1"/>
    <xf numFmtId="43" fontId="0" fillId="0" borderId="10" xfId="1" applyFont="1" applyBorder="1"/>
    <xf numFmtId="4" fontId="9" fillId="2" borderId="7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4" fontId="8" fillId="2" borderId="16" xfId="0" applyNumberFormat="1" applyFont="1" applyFill="1" applyBorder="1" applyAlignment="1">
      <alignment horizontal="right" vertical="center"/>
    </xf>
    <xf numFmtId="164" fontId="9" fillId="2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43" fontId="0" fillId="2" borderId="0" xfId="1" applyFont="1" applyFill="1" applyAlignment="1">
      <alignment vertical="center"/>
    </xf>
    <xf numFmtId="43" fontId="2" fillId="2" borderId="0" xfId="1" applyFont="1" applyFill="1" applyAlignment="1">
      <alignment vertical="center"/>
    </xf>
    <xf numFmtId="43" fontId="0" fillId="0" borderId="0" xfId="1" applyFont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 vertical="center"/>
    </xf>
    <xf numFmtId="4" fontId="0" fillId="0" borderId="10" xfId="0" applyNumberFormat="1" applyBorder="1"/>
    <xf numFmtId="0" fontId="8" fillId="3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4" fontId="10" fillId="2" borderId="10" xfId="0" applyNumberFormat="1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center" vertical="center" wrapText="1"/>
    </xf>
    <xf numFmtId="43" fontId="8" fillId="2" borderId="10" xfId="1" applyFont="1" applyFill="1" applyBorder="1" applyAlignment="1">
      <alignment horizontal="center" vertical="center" wrapText="1"/>
    </xf>
    <xf numFmtId="4" fontId="0" fillId="0" borderId="10" xfId="0" applyNumberFormat="1" applyFont="1" applyBorder="1"/>
    <xf numFmtId="4" fontId="16" fillId="2" borderId="10" xfId="0" applyNumberFormat="1" applyFont="1" applyFill="1" applyBorder="1" applyAlignment="1">
      <alignment horizontal="right" vertical="center"/>
    </xf>
    <xf numFmtId="14" fontId="0" fillId="0" borderId="18" xfId="0" applyNumberFormat="1" applyBorder="1"/>
    <xf numFmtId="0" fontId="9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8" fillId="2" borderId="19" xfId="0" applyFont="1" applyFill="1" applyBorder="1" applyAlignment="1">
      <alignment horizontal="center" vertical="center" wrapText="1"/>
    </xf>
    <xf numFmtId="4" fontId="0" fillId="2" borderId="10" xfId="0" applyNumberFormat="1" applyFill="1" applyBorder="1"/>
    <xf numFmtId="43" fontId="0" fillId="4" borderId="10" xfId="1" applyFont="1" applyFill="1" applyBorder="1" applyAlignment="1">
      <alignment horizontal="right" vertical="top"/>
    </xf>
    <xf numFmtId="4" fontId="16" fillId="4" borderId="10" xfId="0" applyNumberFormat="1" applyFont="1" applyFill="1" applyBorder="1" applyAlignment="1">
      <alignment horizontal="right" vertical="center"/>
    </xf>
    <xf numFmtId="0" fontId="12" fillId="4" borderId="18" xfId="0" applyFont="1" applyFill="1" applyBorder="1" applyAlignment="1">
      <alignment horizontal="center" vertical="top"/>
    </xf>
    <xf numFmtId="0" fontId="9" fillId="4" borderId="10" xfId="0" applyFont="1" applyFill="1" applyBorder="1" applyAlignment="1">
      <alignment vertical="center"/>
    </xf>
    <xf numFmtId="0" fontId="13" fillId="4" borderId="10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3" fontId="17" fillId="4" borderId="9" xfId="1" applyFont="1" applyFill="1" applyBorder="1" applyAlignment="1">
      <alignment horizontal="center" vertical="center" wrapText="1"/>
    </xf>
    <xf numFmtId="43" fontId="17" fillId="4" borderId="8" xfId="1" applyFont="1" applyFill="1" applyBorder="1" applyAlignment="1">
      <alignment horizontal="center" vertical="center" wrapText="1"/>
    </xf>
    <xf numFmtId="43" fontId="8" fillId="4" borderId="0" xfId="1" applyFont="1" applyFill="1" applyBorder="1" applyAlignment="1">
      <alignment horizontal="center" vertical="center" wrapText="1"/>
    </xf>
    <xf numFmtId="43" fontId="8" fillId="4" borderId="8" xfId="1" applyFont="1" applyFill="1" applyBorder="1" applyAlignment="1">
      <alignment horizontal="center" vertical="center" wrapText="1"/>
    </xf>
    <xf numFmtId="4" fontId="16" fillId="2" borderId="10" xfId="0" applyNumberFormat="1" applyFont="1" applyFill="1" applyBorder="1" applyAlignment="1">
      <alignment vertical="center"/>
    </xf>
    <xf numFmtId="43" fontId="18" fillId="0" borderId="10" xfId="1" applyFont="1" applyFill="1" applyBorder="1" applyAlignment="1">
      <alignment horizontal="right" vertical="top"/>
    </xf>
    <xf numFmtId="43" fontId="14" fillId="2" borderId="10" xfId="1" applyFont="1" applyFill="1" applyBorder="1" applyAlignment="1">
      <alignment horizontal="right" vertical="top"/>
    </xf>
    <xf numFmtId="0" fontId="8" fillId="3" borderId="4" xfId="0" applyFont="1" applyFill="1" applyBorder="1" applyAlignment="1">
      <alignment horizontal="center" vertical="center" wrapText="1"/>
    </xf>
    <xf numFmtId="4" fontId="10" fillId="4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9" fillId="2" borderId="10" xfId="1" applyFont="1" applyFill="1" applyBorder="1" applyAlignment="1">
      <alignment horizontal="right" vertical="top"/>
    </xf>
    <xf numFmtId="0" fontId="6" fillId="0" borderId="0" xfId="0" applyFont="1" applyAlignment="1">
      <alignment horizontal="center" vertical="center"/>
    </xf>
    <xf numFmtId="14" fontId="16" fillId="2" borderId="10" xfId="0" applyNumberFormat="1" applyFont="1" applyFill="1" applyBorder="1" applyAlignment="1">
      <alignment horizontal="right" vertical="center" wrapText="1"/>
    </xf>
    <xf numFmtId="0" fontId="15" fillId="2" borderId="0" xfId="0" applyFont="1" applyFill="1" applyAlignment="1">
      <alignment horizontal="center" vertical="center"/>
    </xf>
    <xf numFmtId="4" fontId="16" fillId="2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2" borderId="0" xfId="0" applyNumberForma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4" fontId="8" fillId="4" borderId="7" xfId="0" applyNumberFormat="1" applyFont="1" applyFill="1" applyBorder="1" applyAlignment="1">
      <alignment horizontal="center" vertical="center" wrapText="1"/>
    </xf>
    <xf numFmtId="4" fontId="10" fillId="2" borderId="7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10" fillId="4" borderId="10" xfId="0" applyNumberFormat="1" applyFont="1" applyFill="1" applyBorder="1" applyAlignment="1">
      <alignment horizontal="center" vertical="center" wrapText="1"/>
    </xf>
    <xf numFmtId="4" fontId="0" fillId="2" borderId="18" xfId="0" applyNumberFormat="1" applyFill="1" applyBorder="1"/>
    <xf numFmtId="4" fontId="0" fillId="0" borderId="0" xfId="0" applyNumberFormat="1"/>
    <xf numFmtId="0" fontId="7" fillId="2" borderId="0" xfId="0" applyFont="1" applyFill="1" applyAlignment="1">
      <alignment horizontal="center" vertical="center"/>
    </xf>
    <xf numFmtId="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8" fillId="5" borderId="6" xfId="0" applyFont="1" applyFill="1" applyBorder="1" applyAlignment="1">
      <alignment horizontal="center" vertical="center" wrapText="1"/>
    </xf>
    <xf numFmtId="43" fontId="8" fillId="5" borderId="7" xfId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left" vertical="center" wrapText="1"/>
      <protection locked="0"/>
    </xf>
    <xf numFmtId="4" fontId="9" fillId="2" borderId="10" xfId="0" applyNumberFormat="1" applyFont="1" applyFill="1" applyBorder="1" applyAlignment="1">
      <alignment horizontal="right" vertical="center"/>
    </xf>
    <xf numFmtId="14" fontId="0" fillId="2" borderId="18" xfId="0" applyNumberFormat="1" applyFill="1" applyBorder="1"/>
    <xf numFmtId="4" fontId="8" fillId="2" borderId="10" xfId="0" applyNumberFormat="1" applyFont="1" applyFill="1" applyBorder="1" applyAlignment="1">
      <alignment horizontal="center" vertical="center"/>
    </xf>
    <xf numFmtId="4" fontId="8" fillId="2" borderId="10" xfId="0" applyNumberFormat="1" applyFont="1" applyFill="1" applyBorder="1" applyAlignment="1">
      <alignment horizontal="right" vertical="center"/>
    </xf>
    <xf numFmtId="4" fontId="8" fillId="2" borderId="21" xfId="0" applyNumberFormat="1" applyFont="1" applyFill="1" applyBorder="1" applyAlignment="1">
      <alignment horizontal="center" vertical="center"/>
    </xf>
    <xf numFmtId="4" fontId="8" fillId="2" borderId="21" xfId="0" applyNumberFormat="1" applyFont="1" applyFill="1" applyBorder="1" applyAlignment="1">
      <alignment horizontal="right" vertical="center"/>
    </xf>
    <xf numFmtId="4" fontId="10" fillId="6" borderId="13" xfId="0" applyNumberFormat="1" applyFont="1" applyFill="1" applyBorder="1" applyAlignment="1">
      <alignment horizontal="right" vertical="center"/>
    </xf>
    <xf numFmtId="4" fontId="8" fillId="6" borderId="14" xfId="0" applyNumberFormat="1" applyFont="1" applyFill="1" applyBorder="1" applyAlignment="1">
      <alignment horizontal="right" vertical="center"/>
    </xf>
    <xf numFmtId="4" fontId="8" fillId="2" borderId="0" xfId="0" applyNumberFormat="1" applyFont="1" applyFill="1" applyBorder="1" applyAlignment="1">
      <alignment horizontal="right" vertical="center"/>
    </xf>
    <xf numFmtId="4" fontId="8" fillId="2" borderId="0" xfId="0" applyNumberFormat="1" applyFont="1" applyFill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0" fillId="0" borderId="18" xfId="0" applyBorder="1"/>
    <xf numFmtId="14" fontId="0" fillId="0" borderId="9" xfId="0" applyNumberFormat="1" applyBorder="1"/>
    <xf numFmtId="0" fontId="0" fillId="0" borderId="9" xfId="0" applyBorder="1" applyAlignment="1">
      <alignment horizontal="center"/>
    </xf>
    <xf numFmtId="4" fontId="0" fillId="0" borderId="9" xfId="0" applyNumberFormat="1" applyBorder="1"/>
    <xf numFmtId="4" fontId="0" fillId="0" borderId="18" xfId="0" applyNumberFormat="1" applyBorder="1"/>
    <xf numFmtId="0" fontId="0" fillId="0" borderId="9" xfId="0" applyBorder="1"/>
    <xf numFmtId="0" fontId="0" fillId="0" borderId="23" xfId="0" applyBorder="1" applyAlignment="1">
      <alignment horizontal="center"/>
    </xf>
    <xf numFmtId="4" fontId="0" fillId="0" borderId="10" xfId="0" applyNumberFormat="1" applyBorder="1" applyAlignment="1">
      <alignment horizontal="center"/>
    </xf>
    <xf numFmtId="0" fontId="16" fillId="2" borderId="10" xfId="0" applyFont="1" applyFill="1" applyBorder="1" applyAlignment="1">
      <alignment horizontal="center" vertical="center"/>
    </xf>
    <xf numFmtId="14" fontId="0" fillId="0" borderId="20" xfId="0" applyNumberFormat="1" applyBorder="1"/>
    <xf numFmtId="14" fontId="0" fillId="0" borderId="0" xfId="0" applyNumberFormat="1"/>
    <xf numFmtId="14" fontId="0" fillId="0" borderId="10" xfId="0" applyNumberFormat="1" applyFont="1" applyBorder="1"/>
    <xf numFmtId="0" fontId="0" fillId="0" borderId="22" xfId="0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20" fillId="2" borderId="19" xfId="0" applyFont="1" applyFill="1" applyBorder="1" applyAlignment="1">
      <alignment vertical="center"/>
    </xf>
    <xf numFmtId="17" fontId="21" fillId="2" borderId="0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17" fontId="21" fillId="2" borderId="5" xfId="0" applyNumberFormat="1" applyFont="1" applyFill="1" applyBorder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43" fontId="10" fillId="7" borderId="7" xfId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0" fontId="8" fillId="2" borderId="18" xfId="0" applyFont="1" applyFill="1" applyBorder="1" applyAlignment="1">
      <alignment horizontal="center" vertical="center" wrapText="1"/>
    </xf>
    <xf numFmtId="43" fontId="10" fillId="7" borderId="7" xfId="1" applyFont="1" applyFill="1" applyBorder="1" applyAlignment="1">
      <alignment horizontal="left" vertical="center" wrapText="1"/>
    </xf>
    <xf numFmtId="0" fontId="0" fillId="0" borderId="17" xfId="0" applyBorder="1"/>
    <xf numFmtId="4" fontId="9" fillId="2" borderId="7" xfId="0" applyNumberFormat="1" applyFont="1" applyFill="1" applyBorder="1" applyAlignment="1">
      <alignment horizontal="center" vertical="center" wrapText="1"/>
    </xf>
    <xf numFmtId="0" fontId="0" fillId="0" borderId="5" xfId="0" applyBorder="1"/>
    <xf numFmtId="4" fontId="0" fillId="2" borderId="18" xfId="0" applyNumberFormat="1" applyFill="1" applyBorder="1" applyAlignment="1">
      <alignment horizontal="right"/>
    </xf>
    <xf numFmtId="43" fontId="14" fillId="0" borderId="18" xfId="1" applyFont="1" applyFill="1" applyBorder="1" applyAlignment="1">
      <alignment horizontal="center" vertical="top"/>
    </xf>
    <xf numFmtId="43" fontId="14" fillId="2" borderId="18" xfId="1" applyFont="1" applyFill="1" applyBorder="1" applyAlignment="1">
      <alignment horizontal="center" vertical="top"/>
    </xf>
    <xf numFmtId="43" fontId="14" fillId="0" borderId="10" xfId="1" applyFont="1" applyFill="1" applyBorder="1" applyAlignment="1">
      <alignment horizontal="center" vertical="top"/>
    </xf>
    <xf numFmtId="0" fontId="9" fillId="2" borderId="0" xfId="0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14" fontId="16" fillId="2" borderId="10" xfId="0" applyNumberFormat="1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4" fontId="9" fillId="2" borderId="10" xfId="0" applyNumberFormat="1" applyFont="1" applyFill="1" applyBorder="1" applyAlignment="1">
      <alignment horizontal="center" vertical="center" wrapText="1"/>
    </xf>
    <xf numFmtId="4" fontId="9" fillId="2" borderId="10" xfId="0" applyNumberFormat="1" applyFont="1" applyFill="1" applyBorder="1" applyAlignment="1">
      <alignment horizontal="center" vertical="center"/>
    </xf>
    <xf numFmtId="14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4" fontId="0" fillId="0" borderId="0" xfId="0" applyNumberFormat="1" applyBorder="1"/>
    <xf numFmtId="4" fontId="9" fillId="2" borderId="0" xfId="0" applyNumberFormat="1" applyFont="1" applyFill="1" applyBorder="1" applyAlignment="1">
      <alignment horizontal="center" vertical="center"/>
    </xf>
    <xf numFmtId="4" fontId="9" fillId="2" borderId="0" xfId="0" applyNumberFormat="1" applyFont="1" applyFill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0" xfId="2" applyFont="1" applyFill="1" applyAlignment="1" applyProtection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219075</xdr:rowOff>
    </xdr:from>
    <xdr:to>
      <xdr:col>2</xdr:col>
      <xdr:colOff>390525</xdr:colOff>
      <xdr:row>5</xdr:row>
      <xdr:rowOff>190500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09575"/>
          <a:ext cx="12477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257175</xdr:colOff>
      <xdr:row>1</xdr:row>
      <xdr:rowOff>285750</xdr:rowOff>
    </xdr:from>
    <xdr:to>
      <xdr:col>8</xdr:col>
      <xdr:colOff>190500</xdr:colOff>
      <xdr:row>6</xdr:row>
      <xdr:rowOff>158750</xdr:rowOff>
    </xdr:to>
    <xdr:pic>
      <xdr:nvPicPr>
        <xdr:cNvPr id="5" name="Picture 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76250"/>
          <a:ext cx="1800225" cy="1073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1</xdr:row>
      <xdr:rowOff>66675</xdr:rowOff>
    </xdr:from>
    <xdr:to>
      <xdr:col>3</xdr:col>
      <xdr:colOff>428625</xdr:colOff>
      <xdr:row>5</xdr:row>
      <xdr:rowOff>28575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257175"/>
          <a:ext cx="13906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400050</xdr:colOff>
      <xdr:row>1</xdr:row>
      <xdr:rowOff>190500</xdr:rowOff>
    </xdr:from>
    <xdr:to>
      <xdr:col>7</xdr:col>
      <xdr:colOff>323850</xdr:colOff>
      <xdr:row>5</xdr:row>
      <xdr:rowOff>73025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381000"/>
          <a:ext cx="2276475" cy="86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1</xdr:row>
      <xdr:rowOff>88779</xdr:rowOff>
    </xdr:from>
    <xdr:to>
      <xdr:col>4</xdr:col>
      <xdr:colOff>809625</xdr:colOff>
      <xdr:row>6</xdr:row>
      <xdr:rowOff>104774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79279"/>
          <a:ext cx="1447800" cy="968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409575</xdr:colOff>
      <xdr:row>1</xdr:row>
      <xdr:rowOff>85724</xdr:rowOff>
    </xdr:from>
    <xdr:to>
      <xdr:col>8</xdr:col>
      <xdr:colOff>1285875</xdr:colOff>
      <xdr:row>5</xdr:row>
      <xdr:rowOff>120649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276224"/>
          <a:ext cx="1762125" cy="796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8" workbookViewId="0">
      <selection activeCell="L21" sqref="L21"/>
    </sheetView>
  </sheetViews>
  <sheetFormatPr baseColWidth="10" defaultRowHeight="15"/>
  <cols>
    <col min="1" max="1" width="6.42578125" customWidth="1"/>
    <col min="2" max="2" width="9.7109375" customWidth="1"/>
    <col min="4" max="4" width="19.7109375" customWidth="1"/>
    <col min="5" max="5" width="19.85546875" customWidth="1"/>
    <col min="6" max="6" width="15.140625" customWidth="1"/>
    <col min="7" max="7" width="13.42578125" customWidth="1"/>
    <col min="8" max="8" width="28" customWidth="1"/>
    <col min="9" max="9" width="5.140625" customWidth="1"/>
    <col min="10" max="10" width="3.7109375" customWidth="1"/>
  </cols>
  <sheetData>
    <row r="1" spans="1:8">
      <c r="A1" s="1"/>
      <c r="B1" s="1"/>
      <c r="C1" s="1"/>
      <c r="D1" s="21"/>
      <c r="E1" s="1"/>
      <c r="F1" s="1"/>
      <c r="G1" s="1"/>
      <c r="H1" s="1"/>
    </row>
    <row r="2" spans="1:8" ht="23.25">
      <c r="A2" s="1"/>
      <c r="B2" s="1"/>
      <c r="C2" s="1"/>
      <c r="D2" s="104" t="s">
        <v>14</v>
      </c>
      <c r="E2" s="104"/>
      <c r="F2" s="104"/>
      <c r="G2" s="104"/>
    </row>
    <row r="3" spans="1:8" ht="20.25">
      <c r="A3" s="162"/>
      <c r="B3" s="162"/>
      <c r="C3" s="163"/>
      <c r="D3" s="163"/>
      <c r="E3" s="163"/>
      <c r="F3" s="163"/>
      <c r="G3" s="163"/>
      <c r="H3" s="163"/>
    </row>
    <row r="4" spans="1:8">
      <c r="A4" s="3"/>
      <c r="B4" s="3"/>
      <c r="C4" s="3"/>
      <c r="D4" s="3"/>
      <c r="E4" s="3"/>
      <c r="F4" s="3"/>
      <c r="G4" s="3"/>
      <c r="H4" s="3"/>
    </row>
    <row r="5" spans="1:8" ht="18">
      <c r="A5" s="164" t="s">
        <v>0</v>
      </c>
      <c r="B5" s="164"/>
      <c r="C5" s="164"/>
      <c r="D5" s="164"/>
      <c r="E5" s="164"/>
      <c r="F5" s="164"/>
      <c r="G5" s="164"/>
      <c r="H5" s="164"/>
    </row>
    <row r="6" spans="1:8" ht="18">
      <c r="A6" s="164" t="s">
        <v>1</v>
      </c>
      <c r="B6" s="164"/>
      <c r="C6" s="164"/>
      <c r="D6" s="164"/>
      <c r="E6" s="164"/>
      <c r="F6" s="164"/>
      <c r="G6" s="164"/>
      <c r="H6" s="164"/>
    </row>
    <row r="7" spans="1:8" ht="18">
      <c r="A7" s="164" t="s">
        <v>66</v>
      </c>
      <c r="B7" s="164"/>
      <c r="C7" s="164"/>
      <c r="D7" s="164"/>
      <c r="E7" s="164"/>
      <c r="F7" s="164"/>
      <c r="G7" s="164"/>
      <c r="H7" s="164"/>
    </row>
    <row r="8" spans="1:8" ht="18">
      <c r="A8" s="76"/>
      <c r="B8" s="76"/>
      <c r="C8" s="76"/>
      <c r="D8" s="76"/>
      <c r="E8" s="76"/>
      <c r="F8" s="76"/>
      <c r="G8" s="76"/>
      <c r="H8" s="76"/>
    </row>
    <row r="9" spans="1:8">
      <c r="A9" s="1"/>
      <c r="B9" s="80" t="s">
        <v>67</v>
      </c>
      <c r="C9" s="65"/>
      <c r="D9" s="65"/>
      <c r="E9" s="80"/>
      <c r="F9" s="1"/>
      <c r="G9" s="1"/>
      <c r="H9" s="1"/>
    </row>
    <row r="10" spans="1:8" ht="15.75" thickBot="1">
      <c r="A10" s="1"/>
      <c r="B10" s="1"/>
      <c r="C10" s="65"/>
      <c r="D10" s="65"/>
      <c r="E10" s="80"/>
      <c r="F10" s="1"/>
      <c r="G10" s="1"/>
      <c r="H10" s="1"/>
    </row>
    <row r="11" spans="1:8" ht="16.5">
      <c r="A11" s="165"/>
      <c r="B11" s="5"/>
      <c r="C11" s="166" t="s">
        <v>2</v>
      </c>
      <c r="D11" s="166"/>
      <c r="E11" s="166"/>
      <c r="F11" s="166" t="s">
        <v>12</v>
      </c>
      <c r="G11" s="166"/>
      <c r="H11" s="167"/>
    </row>
    <row r="12" spans="1:8" ht="16.5">
      <c r="A12" s="165"/>
      <c r="B12" s="5"/>
      <c r="C12" s="168"/>
      <c r="D12" s="168"/>
      <c r="E12" s="81"/>
      <c r="F12" s="168" t="s">
        <v>3</v>
      </c>
      <c r="G12" s="168"/>
      <c r="H12" s="82">
        <v>63845.43</v>
      </c>
    </row>
    <row r="13" spans="1:8" ht="16.5">
      <c r="A13" s="165"/>
      <c r="B13" s="5"/>
      <c r="C13" s="83" t="s">
        <v>4</v>
      </c>
      <c r="D13" s="84" t="s">
        <v>5</v>
      </c>
      <c r="E13" s="85" t="s">
        <v>6</v>
      </c>
      <c r="F13" s="86" t="s">
        <v>7</v>
      </c>
      <c r="G13" s="84" t="s">
        <v>8</v>
      </c>
      <c r="H13" s="87" t="s">
        <v>9</v>
      </c>
    </row>
    <row r="14" spans="1:8" ht="51">
      <c r="A14" s="105"/>
      <c r="B14" s="88"/>
      <c r="C14" s="37">
        <v>44651</v>
      </c>
      <c r="D14" s="89"/>
      <c r="E14" s="90" t="s">
        <v>68</v>
      </c>
      <c r="F14" s="9"/>
      <c r="G14" s="9">
        <v>175</v>
      </c>
      <c r="H14" s="10">
        <f>+H12+F14-G14</f>
        <v>63670.43</v>
      </c>
    </row>
    <row r="15" spans="1:8" ht="16.5">
      <c r="A15" s="105"/>
      <c r="B15" s="88"/>
      <c r="C15" s="37"/>
      <c r="D15" s="22"/>
      <c r="E15" s="8"/>
      <c r="F15" s="24"/>
      <c r="G15" s="9"/>
      <c r="H15" s="10"/>
    </row>
    <row r="16" spans="1:8" ht="16.5">
      <c r="A16" s="105"/>
      <c r="B16" s="88"/>
      <c r="C16" s="37"/>
      <c r="D16" s="22"/>
      <c r="E16" s="8"/>
      <c r="F16" s="24"/>
      <c r="G16" s="9"/>
      <c r="H16" s="10"/>
    </row>
    <row r="17" spans="1:8" ht="16.5">
      <c r="A17" s="105"/>
      <c r="B17" s="88"/>
      <c r="C17" s="37"/>
      <c r="D17" s="22"/>
      <c r="E17" s="8"/>
      <c r="F17" s="24"/>
      <c r="G17" s="9"/>
      <c r="H17" s="10"/>
    </row>
    <row r="18" spans="1:8" ht="16.5">
      <c r="A18" s="105"/>
      <c r="B18" s="88"/>
      <c r="C18" s="37"/>
      <c r="D18" s="22"/>
      <c r="E18" s="8"/>
      <c r="F18" s="24"/>
      <c r="G18" s="9"/>
      <c r="H18" s="10"/>
    </row>
    <row r="19" spans="1:8" ht="16.5">
      <c r="A19" s="105"/>
      <c r="B19" s="88"/>
      <c r="C19" s="37"/>
      <c r="D19" s="22"/>
      <c r="E19" s="8"/>
      <c r="F19" s="9"/>
      <c r="G19" s="9"/>
      <c r="H19" s="91"/>
    </row>
    <row r="20" spans="1:8" ht="17.25" thickBot="1">
      <c r="A20" s="27"/>
      <c r="B20" s="119"/>
      <c r="C20" s="92"/>
      <c r="D20" s="93"/>
      <c r="E20" s="94"/>
      <c r="F20" s="94"/>
      <c r="G20" s="94"/>
      <c r="H20" s="94"/>
    </row>
    <row r="21" spans="1:8" ht="17.25" thickBot="1">
      <c r="A21" s="27"/>
      <c r="B21" s="120"/>
      <c r="C21" s="15"/>
      <c r="D21" s="95"/>
      <c r="E21" s="96" t="s">
        <v>10</v>
      </c>
      <c r="F21" s="97">
        <f>SUM(F14:F20)</f>
        <v>0</v>
      </c>
      <c r="G21" s="97">
        <f>SUM(G14:G20)</f>
        <v>175</v>
      </c>
      <c r="H21" s="98">
        <f>+H12+F21-G21</f>
        <v>63670.43</v>
      </c>
    </row>
    <row r="22" spans="1:8" ht="16.5">
      <c r="A22" s="27"/>
      <c r="B22" s="27"/>
      <c r="C22" s="99"/>
      <c r="D22" s="100"/>
      <c r="E22" s="99"/>
      <c r="F22" s="101"/>
      <c r="G22" s="101"/>
      <c r="H22" s="99"/>
    </row>
    <row r="23" spans="1:8">
      <c r="A23" s="17"/>
      <c r="B23" s="17"/>
      <c r="C23" s="17"/>
      <c r="D23" s="23"/>
      <c r="E23" s="17"/>
      <c r="F23" s="17"/>
      <c r="G23" s="17"/>
      <c r="H23" s="17"/>
    </row>
    <row r="24" spans="1:8">
      <c r="A24" s="17"/>
      <c r="B24" s="17"/>
      <c r="C24" s="159" t="s">
        <v>28</v>
      </c>
      <c r="D24" s="159"/>
      <c r="E24" s="17"/>
      <c r="F24" s="102"/>
      <c r="G24" s="102"/>
      <c r="H24" s="17"/>
    </row>
    <row r="25" spans="1:8">
      <c r="A25" s="17"/>
      <c r="B25" s="17"/>
      <c r="C25" s="160" t="s">
        <v>11</v>
      </c>
      <c r="D25" s="160"/>
      <c r="E25" s="23"/>
      <c r="F25" s="103"/>
      <c r="G25" s="103"/>
      <c r="H25" s="17"/>
    </row>
    <row r="26" spans="1:8">
      <c r="A26" s="17"/>
      <c r="B26" s="17"/>
      <c r="C26" s="161" t="s">
        <v>29</v>
      </c>
      <c r="D26" s="161"/>
      <c r="E26" s="23" t="s">
        <v>23</v>
      </c>
      <c r="F26" s="79"/>
      <c r="G26" s="79"/>
      <c r="H26" s="17"/>
    </row>
    <row r="27" spans="1:8">
      <c r="A27" s="17"/>
      <c r="B27" s="17"/>
      <c r="C27" s="17"/>
      <c r="D27" s="23"/>
      <c r="E27" s="23"/>
      <c r="F27" s="23"/>
      <c r="G27" s="23"/>
      <c r="H27" s="17"/>
    </row>
    <row r="28" spans="1:8">
      <c r="A28" s="17"/>
      <c r="B28" s="17"/>
      <c r="C28" s="17"/>
      <c r="D28" s="23"/>
      <c r="E28" s="17"/>
      <c r="F28" s="17"/>
      <c r="G28" s="17"/>
      <c r="H28" s="17"/>
    </row>
    <row r="29" spans="1:8">
      <c r="A29" s="17"/>
      <c r="B29" s="17"/>
      <c r="C29" s="17"/>
      <c r="D29" s="23"/>
      <c r="E29" s="17"/>
      <c r="F29" s="17"/>
      <c r="G29" s="17"/>
      <c r="H29" s="17"/>
    </row>
  </sheetData>
  <mergeCells count="12">
    <mergeCell ref="C24:D24"/>
    <mergeCell ref="C25:D25"/>
    <mergeCell ref="C26:D26"/>
    <mergeCell ref="A3:H3"/>
    <mergeCell ref="A5:H5"/>
    <mergeCell ref="A6:H6"/>
    <mergeCell ref="A7:H7"/>
    <mergeCell ref="A11:A13"/>
    <mergeCell ref="C11:E11"/>
    <mergeCell ref="F11:H11"/>
    <mergeCell ref="C12:D12"/>
    <mergeCell ref="F12:G1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opLeftCell="B55" workbookViewId="0">
      <selection activeCell="F79" sqref="F79"/>
    </sheetView>
  </sheetViews>
  <sheetFormatPr baseColWidth="10" defaultColWidth="9.140625" defaultRowHeight="15"/>
  <cols>
    <col min="1" max="1" width="10.42578125" style="17" hidden="1" customWidth="1"/>
    <col min="2" max="2" width="10.42578125" style="17" customWidth="1"/>
    <col min="3" max="3" width="15.140625" style="23" customWidth="1"/>
    <col min="4" max="4" width="13.7109375" style="23" customWidth="1"/>
    <col min="5" max="5" width="79.85546875" style="17" customWidth="1"/>
    <col min="6" max="6" width="18.28515625" style="20" customWidth="1"/>
    <col min="7" max="7" width="17" style="20" customWidth="1"/>
    <col min="8" max="8" width="20.140625" style="67" customWidth="1"/>
    <col min="9" max="257" width="9.140625" style="17"/>
    <col min="258" max="258" width="0" style="17" hidden="1" customWidth="1"/>
    <col min="259" max="259" width="15.140625" style="17" customWidth="1"/>
    <col min="260" max="260" width="21.7109375" style="17" customWidth="1"/>
    <col min="261" max="261" width="41.7109375" style="17" customWidth="1"/>
    <col min="262" max="262" width="18.28515625" style="17" customWidth="1"/>
    <col min="263" max="263" width="17" style="17" customWidth="1"/>
    <col min="264" max="264" width="20.140625" style="17" customWidth="1"/>
    <col min="265" max="513" width="9.140625" style="17"/>
    <col min="514" max="514" width="0" style="17" hidden="1" customWidth="1"/>
    <col min="515" max="515" width="15.140625" style="17" customWidth="1"/>
    <col min="516" max="516" width="21.7109375" style="17" customWidth="1"/>
    <col min="517" max="517" width="41.7109375" style="17" customWidth="1"/>
    <col min="518" max="518" width="18.28515625" style="17" customWidth="1"/>
    <col min="519" max="519" width="17" style="17" customWidth="1"/>
    <col min="520" max="520" width="20.140625" style="17" customWidth="1"/>
    <col min="521" max="769" width="9.140625" style="17"/>
    <col min="770" max="770" width="0" style="17" hidden="1" customWidth="1"/>
    <col min="771" max="771" width="15.140625" style="17" customWidth="1"/>
    <col min="772" max="772" width="21.7109375" style="17" customWidth="1"/>
    <col min="773" max="773" width="41.7109375" style="17" customWidth="1"/>
    <col min="774" max="774" width="18.28515625" style="17" customWidth="1"/>
    <col min="775" max="775" width="17" style="17" customWidth="1"/>
    <col min="776" max="776" width="20.140625" style="17" customWidth="1"/>
    <col min="777" max="1025" width="9.140625" style="17"/>
    <col min="1026" max="1026" width="0" style="17" hidden="1" customWidth="1"/>
    <col min="1027" max="1027" width="15.140625" style="17" customWidth="1"/>
    <col min="1028" max="1028" width="21.7109375" style="17" customWidth="1"/>
    <col min="1029" max="1029" width="41.7109375" style="17" customWidth="1"/>
    <col min="1030" max="1030" width="18.28515625" style="17" customWidth="1"/>
    <col min="1031" max="1031" width="17" style="17" customWidth="1"/>
    <col min="1032" max="1032" width="20.140625" style="17" customWidth="1"/>
    <col min="1033" max="1281" width="9.140625" style="17"/>
    <col min="1282" max="1282" width="0" style="17" hidden="1" customWidth="1"/>
    <col min="1283" max="1283" width="15.140625" style="17" customWidth="1"/>
    <col min="1284" max="1284" width="21.7109375" style="17" customWidth="1"/>
    <col min="1285" max="1285" width="41.7109375" style="17" customWidth="1"/>
    <col min="1286" max="1286" width="18.28515625" style="17" customWidth="1"/>
    <col min="1287" max="1287" width="17" style="17" customWidth="1"/>
    <col min="1288" max="1288" width="20.140625" style="17" customWidth="1"/>
    <col min="1289" max="1537" width="9.140625" style="17"/>
    <col min="1538" max="1538" width="0" style="17" hidden="1" customWidth="1"/>
    <col min="1539" max="1539" width="15.140625" style="17" customWidth="1"/>
    <col min="1540" max="1540" width="21.7109375" style="17" customWidth="1"/>
    <col min="1541" max="1541" width="41.7109375" style="17" customWidth="1"/>
    <col min="1542" max="1542" width="18.28515625" style="17" customWidth="1"/>
    <col min="1543" max="1543" width="17" style="17" customWidth="1"/>
    <col min="1544" max="1544" width="20.140625" style="17" customWidth="1"/>
    <col min="1545" max="1793" width="9.140625" style="17"/>
    <col min="1794" max="1794" width="0" style="17" hidden="1" customWidth="1"/>
    <col min="1795" max="1795" width="15.140625" style="17" customWidth="1"/>
    <col min="1796" max="1796" width="21.7109375" style="17" customWidth="1"/>
    <col min="1797" max="1797" width="41.7109375" style="17" customWidth="1"/>
    <col min="1798" max="1798" width="18.28515625" style="17" customWidth="1"/>
    <col min="1799" max="1799" width="17" style="17" customWidth="1"/>
    <col min="1800" max="1800" width="20.140625" style="17" customWidth="1"/>
    <col min="1801" max="2049" width="9.140625" style="17"/>
    <col min="2050" max="2050" width="0" style="17" hidden="1" customWidth="1"/>
    <col min="2051" max="2051" width="15.140625" style="17" customWidth="1"/>
    <col min="2052" max="2052" width="21.7109375" style="17" customWidth="1"/>
    <col min="2053" max="2053" width="41.7109375" style="17" customWidth="1"/>
    <col min="2054" max="2054" width="18.28515625" style="17" customWidth="1"/>
    <col min="2055" max="2055" width="17" style="17" customWidth="1"/>
    <col min="2056" max="2056" width="20.140625" style="17" customWidth="1"/>
    <col min="2057" max="2305" width="9.140625" style="17"/>
    <col min="2306" max="2306" width="0" style="17" hidden="1" customWidth="1"/>
    <col min="2307" max="2307" width="15.140625" style="17" customWidth="1"/>
    <col min="2308" max="2308" width="21.7109375" style="17" customWidth="1"/>
    <col min="2309" max="2309" width="41.7109375" style="17" customWidth="1"/>
    <col min="2310" max="2310" width="18.28515625" style="17" customWidth="1"/>
    <col min="2311" max="2311" width="17" style="17" customWidth="1"/>
    <col min="2312" max="2312" width="20.140625" style="17" customWidth="1"/>
    <col min="2313" max="2561" width="9.140625" style="17"/>
    <col min="2562" max="2562" width="0" style="17" hidden="1" customWidth="1"/>
    <col min="2563" max="2563" width="15.140625" style="17" customWidth="1"/>
    <col min="2564" max="2564" width="21.7109375" style="17" customWidth="1"/>
    <col min="2565" max="2565" width="41.7109375" style="17" customWidth="1"/>
    <col min="2566" max="2566" width="18.28515625" style="17" customWidth="1"/>
    <col min="2567" max="2567" width="17" style="17" customWidth="1"/>
    <col min="2568" max="2568" width="20.140625" style="17" customWidth="1"/>
    <col min="2569" max="2817" width="9.140625" style="17"/>
    <col min="2818" max="2818" width="0" style="17" hidden="1" customWidth="1"/>
    <col min="2819" max="2819" width="15.140625" style="17" customWidth="1"/>
    <col min="2820" max="2820" width="21.7109375" style="17" customWidth="1"/>
    <col min="2821" max="2821" width="41.7109375" style="17" customWidth="1"/>
    <col min="2822" max="2822" width="18.28515625" style="17" customWidth="1"/>
    <col min="2823" max="2823" width="17" style="17" customWidth="1"/>
    <col min="2824" max="2824" width="20.140625" style="17" customWidth="1"/>
    <col min="2825" max="3073" width="9.140625" style="17"/>
    <col min="3074" max="3074" width="0" style="17" hidden="1" customWidth="1"/>
    <col min="3075" max="3075" width="15.140625" style="17" customWidth="1"/>
    <col min="3076" max="3076" width="21.7109375" style="17" customWidth="1"/>
    <col min="3077" max="3077" width="41.7109375" style="17" customWidth="1"/>
    <col min="3078" max="3078" width="18.28515625" style="17" customWidth="1"/>
    <col min="3079" max="3079" width="17" style="17" customWidth="1"/>
    <col min="3080" max="3080" width="20.140625" style="17" customWidth="1"/>
    <col min="3081" max="3329" width="9.140625" style="17"/>
    <col min="3330" max="3330" width="0" style="17" hidden="1" customWidth="1"/>
    <col min="3331" max="3331" width="15.140625" style="17" customWidth="1"/>
    <col min="3332" max="3332" width="21.7109375" style="17" customWidth="1"/>
    <col min="3333" max="3333" width="41.7109375" style="17" customWidth="1"/>
    <col min="3334" max="3334" width="18.28515625" style="17" customWidth="1"/>
    <col min="3335" max="3335" width="17" style="17" customWidth="1"/>
    <col min="3336" max="3336" width="20.140625" style="17" customWidth="1"/>
    <col min="3337" max="3585" width="9.140625" style="17"/>
    <col min="3586" max="3586" width="0" style="17" hidden="1" customWidth="1"/>
    <col min="3587" max="3587" width="15.140625" style="17" customWidth="1"/>
    <col min="3588" max="3588" width="21.7109375" style="17" customWidth="1"/>
    <col min="3589" max="3589" width="41.7109375" style="17" customWidth="1"/>
    <col min="3590" max="3590" width="18.28515625" style="17" customWidth="1"/>
    <col min="3591" max="3591" width="17" style="17" customWidth="1"/>
    <col min="3592" max="3592" width="20.140625" style="17" customWidth="1"/>
    <col min="3593" max="3841" width="9.140625" style="17"/>
    <col min="3842" max="3842" width="0" style="17" hidden="1" customWidth="1"/>
    <col min="3843" max="3843" width="15.140625" style="17" customWidth="1"/>
    <col min="3844" max="3844" width="21.7109375" style="17" customWidth="1"/>
    <col min="3845" max="3845" width="41.7109375" style="17" customWidth="1"/>
    <col min="3846" max="3846" width="18.28515625" style="17" customWidth="1"/>
    <col min="3847" max="3847" width="17" style="17" customWidth="1"/>
    <col min="3848" max="3848" width="20.140625" style="17" customWidth="1"/>
    <col min="3849" max="4097" width="9.140625" style="17"/>
    <col min="4098" max="4098" width="0" style="17" hidden="1" customWidth="1"/>
    <col min="4099" max="4099" width="15.140625" style="17" customWidth="1"/>
    <col min="4100" max="4100" width="21.7109375" style="17" customWidth="1"/>
    <col min="4101" max="4101" width="41.7109375" style="17" customWidth="1"/>
    <col min="4102" max="4102" width="18.28515625" style="17" customWidth="1"/>
    <col min="4103" max="4103" width="17" style="17" customWidth="1"/>
    <col min="4104" max="4104" width="20.140625" style="17" customWidth="1"/>
    <col min="4105" max="4353" width="9.140625" style="17"/>
    <col min="4354" max="4354" width="0" style="17" hidden="1" customWidth="1"/>
    <col min="4355" max="4355" width="15.140625" style="17" customWidth="1"/>
    <col min="4356" max="4356" width="21.7109375" style="17" customWidth="1"/>
    <col min="4357" max="4357" width="41.7109375" style="17" customWidth="1"/>
    <col min="4358" max="4358" width="18.28515625" style="17" customWidth="1"/>
    <col min="4359" max="4359" width="17" style="17" customWidth="1"/>
    <col min="4360" max="4360" width="20.140625" style="17" customWidth="1"/>
    <col min="4361" max="4609" width="9.140625" style="17"/>
    <col min="4610" max="4610" width="0" style="17" hidden="1" customWidth="1"/>
    <col min="4611" max="4611" width="15.140625" style="17" customWidth="1"/>
    <col min="4612" max="4612" width="21.7109375" style="17" customWidth="1"/>
    <col min="4613" max="4613" width="41.7109375" style="17" customWidth="1"/>
    <col min="4614" max="4614" width="18.28515625" style="17" customWidth="1"/>
    <col min="4615" max="4615" width="17" style="17" customWidth="1"/>
    <col min="4616" max="4616" width="20.140625" style="17" customWidth="1"/>
    <col min="4617" max="4865" width="9.140625" style="17"/>
    <col min="4866" max="4866" width="0" style="17" hidden="1" customWidth="1"/>
    <col min="4867" max="4867" width="15.140625" style="17" customWidth="1"/>
    <col min="4868" max="4868" width="21.7109375" style="17" customWidth="1"/>
    <col min="4869" max="4869" width="41.7109375" style="17" customWidth="1"/>
    <col min="4870" max="4870" width="18.28515625" style="17" customWidth="1"/>
    <col min="4871" max="4871" width="17" style="17" customWidth="1"/>
    <col min="4872" max="4872" width="20.140625" style="17" customWidth="1"/>
    <col min="4873" max="5121" width="9.140625" style="17"/>
    <col min="5122" max="5122" width="0" style="17" hidden="1" customWidth="1"/>
    <col min="5123" max="5123" width="15.140625" style="17" customWidth="1"/>
    <col min="5124" max="5124" width="21.7109375" style="17" customWidth="1"/>
    <col min="5125" max="5125" width="41.7109375" style="17" customWidth="1"/>
    <col min="5126" max="5126" width="18.28515625" style="17" customWidth="1"/>
    <col min="5127" max="5127" width="17" style="17" customWidth="1"/>
    <col min="5128" max="5128" width="20.140625" style="17" customWidth="1"/>
    <col min="5129" max="5377" width="9.140625" style="17"/>
    <col min="5378" max="5378" width="0" style="17" hidden="1" customWidth="1"/>
    <col min="5379" max="5379" width="15.140625" style="17" customWidth="1"/>
    <col min="5380" max="5380" width="21.7109375" style="17" customWidth="1"/>
    <col min="5381" max="5381" width="41.7109375" style="17" customWidth="1"/>
    <col min="5382" max="5382" width="18.28515625" style="17" customWidth="1"/>
    <col min="5383" max="5383" width="17" style="17" customWidth="1"/>
    <col min="5384" max="5384" width="20.140625" style="17" customWidth="1"/>
    <col min="5385" max="5633" width="9.140625" style="17"/>
    <col min="5634" max="5634" width="0" style="17" hidden="1" customWidth="1"/>
    <col min="5635" max="5635" width="15.140625" style="17" customWidth="1"/>
    <col min="5636" max="5636" width="21.7109375" style="17" customWidth="1"/>
    <col min="5637" max="5637" width="41.7109375" style="17" customWidth="1"/>
    <col min="5638" max="5638" width="18.28515625" style="17" customWidth="1"/>
    <col min="5639" max="5639" width="17" style="17" customWidth="1"/>
    <col min="5640" max="5640" width="20.140625" style="17" customWidth="1"/>
    <col min="5641" max="5889" width="9.140625" style="17"/>
    <col min="5890" max="5890" width="0" style="17" hidden="1" customWidth="1"/>
    <col min="5891" max="5891" width="15.140625" style="17" customWidth="1"/>
    <col min="5892" max="5892" width="21.7109375" style="17" customWidth="1"/>
    <col min="5893" max="5893" width="41.7109375" style="17" customWidth="1"/>
    <col min="5894" max="5894" width="18.28515625" style="17" customWidth="1"/>
    <col min="5895" max="5895" width="17" style="17" customWidth="1"/>
    <col min="5896" max="5896" width="20.140625" style="17" customWidth="1"/>
    <col min="5897" max="6145" width="9.140625" style="17"/>
    <col min="6146" max="6146" width="0" style="17" hidden="1" customWidth="1"/>
    <col min="6147" max="6147" width="15.140625" style="17" customWidth="1"/>
    <col min="6148" max="6148" width="21.7109375" style="17" customWidth="1"/>
    <col min="6149" max="6149" width="41.7109375" style="17" customWidth="1"/>
    <col min="6150" max="6150" width="18.28515625" style="17" customWidth="1"/>
    <col min="6151" max="6151" width="17" style="17" customWidth="1"/>
    <col min="6152" max="6152" width="20.140625" style="17" customWidth="1"/>
    <col min="6153" max="6401" width="9.140625" style="17"/>
    <col min="6402" max="6402" width="0" style="17" hidden="1" customWidth="1"/>
    <col min="6403" max="6403" width="15.140625" style="17" customWidth="1"/>
    <col min="6404" max="6404" width="21.7109375" style="17" customWidth="1"/>
    <col min="6405" max="6405" width="41.7109375" style="17" customWidth="1"/>
    <col min="6406" max="6406" width="18.28515625" style="17" customWidth="1"/>
    <col min="6407" max="6407" width="17" style="17" customWidth="1"/>
    <col min="6408" max="6408" width="20.140625" style="17" customWidth="1"/>
    <col min="6409" max="6657" width="9.140625" style="17"/>
    <col min="6658" max="6658" width="0" style="17" hidden="1" customWidth="1"/>
    <col min="6659" max="6659" width="15.140625" style="17" customWidth="1"/>
    <col min="6660" max="6660" width="21.7109375" style="17" customWidth="1"/>
    <col min="6661" max="6661" width="41.7109375" style="17" customWidth="1"/>
    <col min="6662" max="6662" width="18.28515625" style="17" customWidth="1"/>
    <col min="6663" max="6663" width="17" style="17" customWidth="1"/>
    <col min="6664" max="6664" width="20.140625" style="17" customWidth="1"/>
    <col min="6665" max="6913" width="9.140625" style="17"/>
    <col min="6914" max="6914" width="0" style="17" hidden="1" customWidth="1"/>
    <col min="6915" max="6915" width="15.140625" style="17" customWidth="1"/>
    <col min="6916" max="6916" width="21.7109375" style="17" customWidth="1"/>
    <col min="6917" max="6917" width="41.7109375" style="17" customWidth="1"/>
    <col min="6918" max="6918" width="18.28515625" style="17" customWidth="1"/>
    <col min="6919" max="6919" width="17" style="17" customWidth="1"/>
    <col min="6920" max="6920" width="20.140625" style="17" customWidth="1"/>
    <col min="6921" max="7169" width="9.140625" style="17"/>
    <col min="7170" max="7170" width="0" style="17" hidden="1" customWidth="1"/>
    <col min="7171" max="7171" width="15.140625" style="17" customWidth="1"/>
    <col min="7172" max="7172" width="21.7109375" style="17" customWidth="1"/>
    <col min="7173" max="7173" width="41.7109375" style="17" customWidth="1"/>
    <col min="7174" max="7174" width="18.28515625" style="17" customWidth="1"/>
    <col min="7175" max="7175" width="17" style="17" customWidth="1"/>
    <col min="7176" max="7176" width="20.140625" style="17" customWidth="1"/>
    <col min="7177" max="7425" width="9.140625" style="17"/>
    <col min="7426" max="7426" width="0" style="17" hidden="1" customWidth="1"/>
    <col min="7427" max="7427" width="15.140625" style="17" customWidth="1"/>
    <col min="7428" max="7428" width="21.7109375" style="17" customWidth="1"/>
    <col min="7429" max="7429" width="41.7109375" style="17" customWidth="1"/>
    <col min="7430" max="7430" width="18.28515625" style="17" customWidth="1"/>
    <col min="7431" max="7431" width="17" style="17" customWidth="1"/>
    <col min="7432" max="7432" width="20.140625" style="17" customWidth="1"/>
    <col min="7433" max="7681" width="9.140625" style="17"/>
    <col min="7682" max="7682" width="0" style="17" hidden="1" customWidth="1"/>
    <col min="7683" max="7683" width="15.140625" style="17" customWidth="1"/>
    <col min="7684" max="7684" width="21.7109375" style="17" customWidth="1"/>
    <col min="7685" max="7685" width="41.7109375" style="17" customWidth="1"/>
    <col min="7686" max="7686" width="18.28515625" style="17" customWidth="1"/>
    <col min="7687" max="7687" width="17" style="17" customWidth="1"/>
    <col min="7688" max="7688" width="20.140625" style="17" customWidth="1"/>
    <col min="7689" max="7937" width="9.140625" style="17"/>
    <col min="7938" max="7938" width="0" style="17" hidden="1" customWidth="1"/>
    <col min="7939" max="7939" width="15.140625" style="17" customWidth="1"/>
    <col min="7940" max="7940" width="21.7109375" style="17" customWidth="1"/>
    <col min="7941" max="7941" width="41.7109375" style="17" customWidth="1"/>
    <col min="7942" max="7942" width="18.28515625" style="17" customWidth="1"/>
    <col min="7943" max="7943" width="17" style="17" customWidth="1"/>
    <col min="7944" max="7944" width="20.140625" style="17" customWidth="1"/>
    <col min="7945" max="8193" width="9.140625" style="17"/>
    <col min="8194" max="8194" width="0" style="17" hidden="1" customWidth="1"/>
    <col min="8195" max="8195" width="15.140625" style="17" customWidth="1"/>
    <col min="8196" max="8196" width="21.7109375" style="17" customWidth="1"/>
    <col min="8197" max="8197" width="41.7109375" style="17" customWidth="1"/>
    <col min="8198" max="8198" width="18.28515625" style="17" customWidth="1"/>
    <col min="8199" max="8199" width="17" style="17" customWidth="1"/>
    <col min="8200" max="8200" width="20.140625" style="17" customWidth="1"/>
    <col min="8201" max="8449" width="9.140625" style="17"/>
    <col min="8450" max="8450" width="0" style="17" hidden="1" customWidth="1"/>
    <col min="8451" max="8451" width="15.140625" style="17" customWidth="1"/>
    <col min="8452" max="8452" width="21.7109375" style="17" customWidth="1"/>
    <col min="8453" max="8453" width="41.7109375" style="17" customWidth="1"/>
    <col min="8454" max="8454" width="18.28515625" style="17" customWidth="1"/>
    <col min="8455" max="8455" width="17" style="17" customWidth="1"/>
    <col min="8456" max="8456" width="20.140625" style="17" customWidth="1"/>
    <col min="8457" max="8705" width="9.140625" style="17"/>
    <col min="8706" max="8706" width="0" style="17" hidden="1" customWidth="1"/>
    <col min="8707" max="8707" width="15.140625" style="17" customWidth="1"/>
    <col min="8708" max="8708" width="21.7109375" style="17" customWidth="1"/>
    <col min="8709" max="8709" width="41.7109375" style="17" customWidth="1"/>
    <col min="8710" max="8710" width="18.28515625" style="17" customWidth="1"/>
    <col min="8711" max="8711" width="17" style="17" customWidth="1"/>
    <col min="8712" max="8712" width="20.140625" style="17" customWidth="1"/>
    <col min="8713" max="8961" width="9.140625" style="17"/>
    <col min="8962" max="8962" width="0" style="17" hidden="1" customWidth="1"/>
    <col min="8963" max="8963" width="15.140625" style="17" customWidth="1"/>
    <col min="8964" max="8964" width="21.7109375" style="17" customWidth="1"/>
    <col min="8965" max="8965" width="41.7109375" style="17" customWidth="1"/>
    <col min="8966" max="8966" width="18.28515625" style="17" customWidth="1"/>
    <col min="8967" max="8967" width="17" style="17" customWidth="1"/>
    <col min="8968" max="8968" width="20.140625" style="17" customWidth="1"/>
    <col min="8969" max="9217" width="9.140625" style="17"/>
    <col min="9218" max="9218" width="0" style="17" hidden="1" customWidth="1"/>
    <col min="9219" max="9219" width="15.140625" style="17" customWidth="1"/>
    <col min="9220" max="9220" width="21.7109375" style="17" customWidth="1"/>
    <col min="9221" max="9221" width="41.7109375" style="17" customWidth="1"/>
    <col min="9222" max="9222" width="18.28515625" style="17" customWidth="1"/>
    <col min="9223" max="9223" width="17" style="17" customWidth="1"/>
    <col min="9224" max="9224" width="20.140625" style="17" customWidth="1"/>
    <col min="9225" max="9473" width="9.140625" style="17"/>
    <col min="9474" max="9474" width="0" style="17" hidden="1" customWidth="1"/>
    <col min="9475" max="9475" width="15.140625" style="17" customWidth="1"/>
    <col min="9476" max="9476" width="21.7109375" style="17" customWidth="1"/>
    <col min="9477" max="9477" width="41.7109375" style="17" customWidth="1"/>
    <col min="9478" max="9478" width="18.28515625" style="17" customWidth="1"/>
    <col min="9479" max="9479" width="17" style="17" customWidth="1"/>
    <col min="9480" max="9480" width="20.140625" style="17" customWidth="1"/>
    <col min="9481" max="9729" width="9.140625" style="17"/>
    <col min="9730" max="9730" width="0" style="17" hidden="1" customWidth="1"/>
    <col min="9731" max="9731" width="15.140625" style="17" customWidth="1"/>
    <col min="9732" max="9732" width="21.7109375" style="17" customWidth="1"/>
    <col min="9733" max="9733" width="41.7109375" style="17" customWidth="1"/>
    <col min="9734" max="9734" width="18.28515625" style="17" customWidth="1"/>
    <col min="9735" max="9735" width="17" style="17" customWidth="1"/>
    <col min="9736" max="9736" width="20.140625" style="17" customWidth="1"/>
    <col min="9737" max="9985" width="9.140625" style="17"/>
    <col min="9986" max="9986" width="0" style="17" hidden="1" customWidth="1"/>
    <col min="9987" max="9987" width="15.140625" style="17" customWidth="1"/>
    <col min="9988" max="9988" width="21.7109375" style="17" customWidth="1"/>
    <col min="9989" max="9989" width="41.7109375" style="17" customWidth="1"/>
    <col min="9990" max="9990" width="18.28515625" style="17" customWidth="1"/>
    <col min="9991" max="9991" width="17" style="17" customWidth="1"/>
    <col min="9992" max="9992" width="20.140625" style="17" customWidth="1"/>
    <col min="9993" max="10241" width="9.140625" style="17"/>
    <col min="10242" max="10242" width="0" style="17" hidden="1" customWidth="1"/>
    <col min="10243" max="10243" width="15.140625" style="17" customWidth="1"/>
    <col min="10244" max="10244" width="21.7109375" style="17" customWidth="1"/>
    <col min="10245" max="10245" width="41.7109375" style="17" customWidth="1"/>
    <col min="10246" max="10246" width="18.28515625" style="17" customWidth="1"/>
    <col min="10247" max="10247" width="17" style="17" customWidth="1"/>
    <col min="10248" max="10248" width="20.140625" style="17" customWidth="1"/>
    <col min="10249" max="10497" width="9.140625" style="17"/>
    <col min="10498" max="10498" width="0" style="17" hidden="1" customWidth="1"/>
    <col min="10499" max="10499" width="15.140625" style="17" customWidth="1"/>
    <col min="10500" max="10500" width="21.7109375" style="17" customWidth="1"/>
    <col min="10501" max="10501" width="41.7109375" style="17" customWidth="1"/>
    <col min="10502" max="10502" width="18.28515625" style="17" customWidth="1"/>
    <col min="10503" max="10503" width="17" style="17" customWidth="1"/>
    <col min="10504" max="10504" width="20.140625" style="17" customWidth="1"/>
    <col min="10505" max="10753" width="9.140625" style="17"/>
    <col min="10754" max="10754" width="0" style="17" hidden="1" customWidth="1"/>
    <col min="10755" max="10755" width="15.140625" style="17" customWidth="1"/>
    <col min="10756" max="10756" width="21.7109375" style="17" customWidth="1"/>
    <col min="10757" max="10757" width="41.7109375" style="17" customWidth="1"/>
    <col min="10758" max="10758" width="18.28515625" style="17" customWidth="1"/>
    <col min="10759" max="10759" width="17" style="17" customWidth="1"/>
    <col min="10760" max="10760" width="20.140625" style="17" customWidth="1"/>
    <col min="10761" max="11009" width="9.140625" style="17"/>
    <col min="11010" max="11010" width="0" style="17" hidden="1" customWidth="1"/>
    <col min="11011" max="11011" width="15.140625" style="17" customWidth="1"/>
    <col min="11012" max="11012" width="21.7109375" style="17" customWidth="1"/>
    <col min="11013" max="11013" width="41.7109375" style="17" customWidth="1"/>
    <col min="11014" max="11014" width="18.28515625" style="17" customWidth="1"/>
    <col min="11015" max="11015" width="17" style="17" customWidth="1"/>
    <col min="11016" max="11016" width="20.140625" style="17" customWidth="1"/>
    <col min="11017" max="11265" width="9.140625" style="17"/>
    <col min="11266" max="11266" width="0" style="17" hidden="1" customWidth="1"/>
    <col min="11267" max="11267" width="15.140625" style="17" customWidth="1"/>
    <col min="11268" max="11268" width="21.7109375" style="17" customWidth="1"/>
    <col min="11269" max="11269" width="41.7109375" style="17" customWidth="1"/>
    <col min="11270" max="11270" width="18.28515625" style="17" customWidth="1"/>
    <col min="11271" max="11271" width="17" style="17" customWidth="1"/>
    <col min="11272" max="11272" width="20.140625" style="17" customWidth="1"/>
    <col min="11273" max="11521" width="9.140625" style="17"/>
    <col min="11522" max="11522" width="0" style="17" hidden="1" customWidth="1"/>
    <col min="11523" max="11523" width="15.140625" style="17" customWidth="1"/>
    <col min="11524" max="11524" width="21.7109375" style="17" customWidth="1"/>
    <col min="11525" max="11525" width="41.7109375" style="17" customWidth="1"/>
    <col min="11526" max="11526" width="18.28515625" style="17" customWidth="1"/>
    <col min="11527" max="11527" width="17" style="17" customWidth="1"/>
    <col min="11528" max="11528" width="20.140625" style="17" customWidth="1"/>
    <col min="11529" max="11777" width="9.140625" style="17"/>
    <col min="11778" max="11778" width="0" style="17" hidden="1" customWidth="1"/>
    <col min="11779" max="11779" width="15.140625" style="17" customWidth="1"/>
    <col min="11780" max="11780" width="21.7109375" style="17" customWidth="1"/>
    <col min="11781" max="11781" width="41.7109375" style="17" customWidth="1"/>
    <col min="11782" max="11782" width="18.28515625" style="17" customWidth="1"/>
    <col min="11783" max="11783" width="17" style="17" customWidth="1"/>
    <col min="11784" max="11784" width="20.140625" style="17" customWidth="1"/>
    <col min="11785" max="12033" width="9.140625" style="17"/>
    <col min="12034" max="12034" width="0" style="17" hidden="1" customWidth="1"/>
    <col min="12035" max="12035" width="15.140625" style="17" customWidth="1"/>
    <col min="12036" max="12036" width="21.7109375" style="17" customWidth="1"/>
    <col min="12037" max="12037" width="41.7109375" style="17" customWidth="1"/>
    <col min="12038" max="12038" width="18.28515625" style="17" customWidth="1"/>
    <col min="12039" max="12039" width="17" style="17" customWidth="1"/>
    <col min="12040" max="12040" width="20.140625" style="17" customWidth="1"/>
    <col min="12041" max="12289" width="9.140625" style="17"/>
    <col min="12290" max="12290" width="0" style="17" hidden="1" customWidth="1"/>
    <col min="12291" max="12291" width="15.140625" style="17" customWidth="1"/>
    <col min="12292" max="12292" width="21.7109375" style="17" customWidth="1"/>
    <col min="12293" max="12293" width="41.7109375" style="17" customWidth="1"/>
    <col min="12294" max="12294" width="18.28515625" style="17" customWidth="1"/>
    <col min="12295" max="12295" width="17" style="17" customWidth="1"/>
    <col min="12296" max="12296" width="20.140625" style="17" customWidth="1"/>
    <col min="12297" max="12545" width="9.140625" style="17"/>
    <col min="12546" max="12546" width="0" style="17" hidden="1" customWidth="1"/>
    <col min="12547" max="12547" width="15.140625" style="17" customWidth="1"/>
    <col min="12548" max="12548" width="21.7109375" style="17" customWidth="1"/>
    <col min="12549" max="12549" width="41.7109375" style="17" customWidth="1"/>
    <col min="12550" max="12550" width="18.28515625" style="17" customWidth="1"/>
    <col min="12551" max="12551" width="17" style="17" customWidth="1"/>
    <col min="12552" max="12552" width="20.140625" style="17" customWidth="1"/>
    <col min="12553" max="12801" width="9.140625" style="17"/>
    <col min="12802" max="12802" width="0" style="17" hidden="1" customWidth="1"/>
    <col min="12803" max="12803" width="15.140625" style="17" customWidth="1"/>
    <col min="12804" max="12804" width="21.7109375" style="17" customWidth="1"/>
    <col min="12805" max="12805" width="41.7109375" style="17" customWidth="1"/>
    <col min="12806" max="12806" width="18.28515625" style="17" customWidth="1"/>
    <col min="12807" max="12807" width="17" style="17" customWidth="1"/>
    <col min="12808" max="12808" width="20.140625" style="17" customWidth="1"/>
    <col min="12809" max="13057" width="9.140625" style="17"/>
    <col min="13058" max="13058" width="0" style="17" hidden="1" customWidth="1"/>
    <col min="13059" max="13059" width="15.140625" style="17" customWidth="1"/>
    <col min="13060" max="13060" width="21.7109375" style="17" customWidth="1"/>
    <col min="13061" max="13061" width="41.7109375" style="17" customWidth="1"/>
    <col min="13062" max="13062" width="18.28515625" style="17" customWidth="1"/>
    <col min="13063" max="13063" width="17" style="17" customWidth="1"/>
    <col min="13064" max="13064" width="20.140625" style="17" customWidth="1"/>
    <col min="13065" max="13313" width="9.140625" style="17"/>
    <col min="13314" max="13314" width="0" style="17" hidden="1" customWidth="1"/>
    <col min="13315" max="13315" width="15.140625" style="17" customWidth="1"/>
    <col min="13316" max="13316" width="21.7109375" style="17" customWidth="1"/>
    <col min="13317" max="13317" width="41.7109375" style="17" customWidth="1"/>
    <col min="13318" max="13318" width="18.28515625" style="17" customWidth="1"/>
    <col min="13319" max="13319" width="17" style="17" customWidth="1"/>
    <col min="13320" max="13320" width="20.140625" style="17" customWidth="1"/>
    <col min="13321" max="13569" width="9.140625" style="17"/>
    <col min="13570" max="13570" width="0" style="17" hidden="1" customWidth="1"/>
    <col min="13571" max="13571" width="15.140625" style="17" customWidth="1"/>
    <col min="13572" max="13572" width="21.7109375" style="17" customWidth="1"/>
    <col min="13573" max="13573" width="41.7109375" style="17" customWidth="1"/>
    <col min="13574" max="13574" width="18.28515625" style="17" customWidth="1"/>
    <col min="13575" max="13575" width="17" style="17" customWidth="1"/>
    <col min="13576" max="13576" width="20.140625" style="17" customWidth="1"/>
    <col min="13577" max="13825" width="9.140625" style="17"/>
    <col min="13826" max="13826" width="0" style="17" hidden="1" customWidth="1"/>
    <col min="13827" max="13827" width="15.140625" style="17" customWidth="1"/>
    <col min="13828" max="13828" width="21.7109375" style="17" customWidth="1"/>
    <col min="13829" max="13829" width="41.7109375" style="17" customWidth="1"/>
    <col min="13830" max="13830" width="18.28515625" style="17" customWidth="1"/>
    <col min="13831" max="13831" width="17" style="17" customWidth="1"/>
    <col min="13832" max="13832" width="20.140625" style="17" customWidth="1"/>
    <col min="13833" max="14081" width="9.140625" style="17"/>
    <col min="14082" max="14082" width="0" style="17" hidden="1" customWidth="1"/>
    <col min="14083" max="14083" width="15.140625" style="17" customWidth="1"/>
    <col min="14084" max="14084" width="21.7109375" style="17" customWidth="1"/>
    <col min="14085" max="14085" width="41.7109375" style="17" customWidth="1"/>
    <col min="14086" max="14086" width="18.28515625" style="17" customWidth="1"/>
    <col min="14087" max="14087" width="17" style="17" customWidth="1"/>
    <col min="14088" max="14088" width="20.140625" style="17" customWidth="1"/>
    <col min="14089" max="14337" width="9.140625" style="17"/>
    <col min="14338" max="14338" width="0" style="17" hidden="1" customWidth="1"/>
    <col min="14339" max="14339" width="15.140625" style="17" customWidth="1"/>
    <col min="14340" max="14340" width="21.7109375" style="17" customWidth="1"/>
    <col min="14341" max="14341" width="41.7109375" style="17" customWidth="1"/>
    <col min="14342" max="14342" width="18.28515625" style="17" customWidth="1"/>
    <col min="14343" max="14343" width="17" style="17" customWidth="1"/>
    <col min="14344" max="14344" width="20.140625" style="17" customWidth="1"/>
    <col min="14345" max="14593" width="9.140625" style="17"/>
    <col min="14594" max="14594" width="0" style="17" hidden="1" customWidth="1"/>
    <col min="14595" max="14595" width="15.140625" style="17" customWidth="1"/>
    <col min="14596" max="14596" width="21.7109375" style="17" customWidth="1"/>
    <col min="14597" max="14597" width="41.7109375" style="17" customWidth="1"/>
    <col min="14598" max="14598" width="18.28515625" style="17" customWidth="1"/>
    <col min="14599" max="14599" width="17" style="17" customWidth="1"/>
    <col min="14600" max="14600" width="20.140625" style="17" customWidth="1"/>
    <col min="14601" max="14849" width="9.140625" style="17"/>
    <col min="14850" max="14850" width="0" style="17" hidden="1" customWidth="1"/>
    <col min="14851" max="14851" width="15.140625" style="17" customWidth="1"/>
    <col min="14852" max="14852" width="21.7109375" style="17" customWidth="1"/>
    <col min="14853" max="14853" width="41.7109375" style="17" customWidth="1"/>
    <col min="14854" max="14854" width="18.28515625" style="17" customWidth="1"/>
    <col min="14855" max="14855" width="17" style="17" customWidth="1"/>
    <col min="14856" max="14856" width="20.140625" style="17" customWidth="1"/>
    <col min="14857" max="15105" width="9.140625" style="17"/>
    <col min="15106" max="15106" width="0" style="17" hidden="1" customWidth="1"/>
    <col min="15107" max="15107" width="15.140625" style="17" customWidth="1"/>
    <col min="15108" max="15108" width="21.7109375" style="17" customWidth="1"/>
    <col min="15109" max="15109" width="41.7109375" style="17" customWidth="1"/>
    <col min="15110" max="15110" width="18.28515625" style="17" customWidth="1"/>
    <col min="15111" max="15111" width="17" style="17" customWidth="1"/>
    <col min="15112" max="15112" width="20.140625" style="17" customWidth="1"/>
    <col min="15113" max="15361" width="9.140625" style="17"/>
    <col min="15362" max="15362" width="0" style="17" hidden="1" customWidth="1"/>
    <col min="15363" max="15363" width="15.140625" style="17" customWidth="1"/>
    <col min="15364" max="15364" width="21.7109375" style="17" customWidth="1"/>
    <col min="15365" max="15365" width="41.7109375" style="17" customWidth="1"/>
    <col min="15366" max="15366" width="18.28515625" style="17" customWidth="1"/>
    <col min="15367" max="15367" width="17" style="17" customWidth="1"/>
    <col min="15368" max="15368" width="20.140625" style="17" customWidth="1"/>
    <col min="15369" max="15617" width="9.140625" style="17"/>
    <col min="15618" max="15618" width="0" style="17" hidden="1" customWidth="1"/>
    <col min="15619" max="15619" width="15.140625" style="17" customWidth="1"/>
    <col min="15620" max="15620" width="21.7109375" style="17" customWidth="1"/>
    <col min="15621" max="15621" width="41.7109375" style="17" customWidth="1"/>
    <col min="15622" max="15622" width="18.28515625" style="17" customWidth="1"/>
    <col min="15623" max="15623" width="17" style="17" customWidth="1"/>
    <col min="15624" max="15624" width="20.140625" style="17" customWidth="1"/>
    <col min="15625" max="15873" width="9.140625" style="17"/>
    <col min="15874" max="15874" width="0" style="17" hidden="1" customWidth="1"/>
    <col min="15875" max="15875" width="15.140625" style="17" customWidth="1"/>
    <col min="15876" max="15876" width="21.7109375" style="17" customWidth="1"/>
    <col min="15877" max="15877" width="41.7109375" style="17" customWidth="1"/>
    <col min="15878" max="15878" width="18.28515625" style="17" customWidth="1"/>
    <col min="15879" max="15879" width="17" style="17" customWidth="1"/>
    <col min="15880" max="15880" width="20.140625" style="17" customWidth="1"/>
    <col min="15881" max="16129" width="9.140625" style="17"/>
    <col min="16130" max="16130" width="0" style="17" hidden="1" customWidth="1"/>
    <col min="16131" max="16131" width="15.140625" style="17" customWidth="1"/>
    <col min="16132" max="16132" width="21.7109375" style="17" customWidth="1"/>
    <col min="16133" max="16133" width="41.7109375" style="17" customWidth="1"/>
    <col min="16134" max="16134" width="18.28515625" style="17" customWidth="1"/>
    <col min="16135" max="16135" width="17" style="17" customWidth="1"/>
    <col min="16136" max="16136" width="20.140625" style="17" customWidth="1"/>
    <col min="16137" max="16384" width="9.140625" style="17"/>
  </cols>
  <sheetData>
    <row r="1" spans="1:11" s="1" customFormat="1">
      <c r="C1" s="21"/>
      <c r="D1" s="21"/>
      <c r="F1" s="18"/>
      <c r="G1" s="18"/>
      <c r="H1" s="68"/>
    </row>
    <row r="2" spans="1:11" s="1" customFormat="1" ht="23.25">
      <c r="C2" s="21"/>
      <c r="D2" s="21"/>
      <c r="E2" s="2" t="s">
        <v>26</v>
      </c>
      <c r="F2" s="19"/>
      <c r="G2" s="19"/>
      <c r="H2" s="69"/>
      <c r="I2" s="2"/>
      <c r="J2" s="2"/>
      <c r="K2" s="2"/>
    </row>
    <row r="3" spans="1:11" s="1" customFormat="1" ht="18">
      <c r="A3" s="164" t="s">
        <v>0</v>
      </c>
      <c r="B3" s="164"/>
      <c r="C3" s="164"/>
      <c r="D3" s="164"/>
      <c r="E3" s="164"/>
      <c r="F3" s="164"/>
      <c r="G3" s="164"/>
      <c r="H3" s="164"/>
    </row>
    <row r="4" spans="1:11" s="1" customFormat="1" ht="18">
      <c r="A4" s="164" t="s">
        <v>1</v>
      </c>
      <c r="B4" s="164"/>
      <c r="C4" s="164"/>
      <c r="D4" s="164"/>
      <c r="E4" s="164"/>
      <c r="F4" s="164"/>
      <c r="G4" s="164"/>
      <c r="H4" s="164"/>
    </row>
    <row r="5" spans="1:11" s="1" customFormat="1" ht="18">
      <c r="A5" s="164" t="s">
        <v>30</v>
      </c>
      <c r="B5" s="164"/>
      <c r="C5" s="164"/>
      <c r="D5" s="164"/>
      <c r="E5" s="164"/>
      <c r="F5" s="164"/>
      <c r="G5" s="164"/>
      <c r="H5" s="164"/>
    </row>
    <row r="6" spans="1:11" s="1" customFormat="1" ht="18">
      <c r="A6" s="76"/>
      <c r="B6" s="76"/>
      <c r="C6" s="76"/>
      <c r="D6" s="76"/>
      <c r="E6" s="76"/>
      <c r="F6" s="76"/>
      <c r="G6" s="76"/>
      <c r="H6" s="76"/>
    </row>
    <row r="7" spans="1:11" s="1" customFormat="1">
      <c r="C7" s="65" t="s">
        <v>25</v>
      </c>
      <c r="D7" s="65"/>
      <c r="F7" s="18"/>
      <c r="G7" s="18"/>
      <c r="H7" s="68"/>
    </row>
    <row r="8" spans="1:11" s="1" customFormat="1" ht="15.75" thickBot="1">
      <c r="C8" s="65"/>
      <c r="D8" s="65"/>
      <c r="F8" s="18"/>
      <c r="G8" s="18"/>
      <c r="H8" s="68"/>
    </row>
    <row r="9" spans="1:11" s="4" customFormat="1" ht="16.5">
      <c r="A9" s="171"/>
      <c r="B9" s="41"/>
      <c r="C9" s="173" t="s">
        <v>2</v>
      </c>
      <c r="D9" s="173"/>
      <c r="E9" s="173"/>
      <c r="F9" s="174" t="s">
        <v>13</v>
      </c>
      <c r="G9" s="174"/>
      <c r="H9" s="175"/>
    </row>
    <row r="10" spans="1:11" s="4" customFormat="1" ht="16.5">
      <c r="A10" s="172"/>
      <c r="B10" s="41"/>
      <c r="C10" s="176"/>
      <c r="D10" s="176"/>
      <c r="E10" s="48"/>
      <c r="F10" s="176" t="s">
        <v>3</v>
      </c>
      <c r="G10" s="176"/>
      <c r="H10" s="60">
        <v>7826459.2400000002</v>
      </c>
    </row>
    <row r="11" spans="1:11" s="4" customFormat="1" ht="33">
      <c r="A11" s="172"/>
      <c r="B11" s="41"/>
      <c r="C11" s="49" t="s">
        <v>4</v>
      </c>
      <c r="D11" s="50" t="s">
        <v>5</v>
      </c>
      <c r="E11" s="51" t="s">
        <v>6</v>
      </c>
      <c r="F11" s="52" t="s">
        <v>19</v>
      </c>
      <c r="G11" s="53" t="s">
        <v>20</v>
      </c>
      <c r="H11" s="70" t="s">
        <v>21</v>
      </c>
    </row>
    <row r="12" spans="1:11" s="4" customFormat="1" ht="16.5">
      <c r="A12" s="25"/>
      <c r="B12" s="41"/>
      <c r="C12" s="49"/>
      <c r="D12" s="50"/>
      <c r="E12" s="51"/>
      <c r="F12" s="54"/>
      <c r="G12" s="55"/>
      <c r="H12" s="70"/>
    </row>
    <row r="13" spans="1:11" s="4" customFormat="1" ht="16.5">
      <c r="A13" s="30"/>
      <c r="B13" s="41"/>
      <c r="C13" s="64">
        <v>44621</v>
      </c>
      <c r="D13" s="33"/>
      <c r="E13" s="33" t="s">
        <v>16</v>
      </c>
      <c r="F13" s="34"/>
      <c r="G13" s="34"/>
      <c r="H13" s="71">
        <v>7826459.2400000002</v>
      </c>
    </row>
    <row r="14" spans="1:11" s="4" customFormat="1" ht="16.5">
      <c r="A14" s="59"/>
      <c r="B14" s="41"/>
      <c r="C14" s="7">
        <v>44621</v>
      </c>
      <c r="D14" s="22">
        <v>3158</v>
      </c>
      <c r="E14" s="8" t="s">
        <v>31</v>
      </c>
      <c r="F14" s="24">
        <v>143712.24</v>
      </c>
      <c r="G14" s="36"/>
      <c r="H14" s="71">
        <f>+H13+F14-G14</f>
        <v>7970171.4800000004</v>
      </c>
    </row>
    <row r="15" spans="1:11" s="11" customFormat="1" ht="16.5">
      <c r="A15" s="6"/>
      <c r="B15" s="38"/>
      <c r="C15" s="7">
        <v>44621</v>
      </c>
      <c r="D15" s="22">
        <v>3159</v>
      </c>
      <c r="E15" s="8" t="s">
        <v>15</v>
      </c>
      <c r="F15" s="24">
        <v>97290</v>
      </c>
      <c r="G15" s="66"/>
      <c r="H15" s="71">
        <f>+H14+F15-G15</f>
        <v>8067461.4800000004</v>
      </c>
    </row>
    <row r="16" spans="1:11" s="11" customFormat="1" ht="16.5">
      <c r="A16" s="6"/>
      <c r="B16" s="38"/>
      <c r="C16" s="7">
        <v>800</v>
      </c>
      <c r="D16" s="22">
        <v>3161</v>
      </c>
      <c r="E16" s="8" t="s">
        <v>15</v>
      </c>
      <c r="F16" s="24">
        <v>89652</v>
      </c>
      <c r="G16" s="56"/>
      <c r="H16" s="71">
        <f t="shared" ref="H16:H68" si="0">+H15+F16-G16</f>
        <v>8157113.4800000004</v>
      </c>
    </row>
    <row r="17" spans="1:8" s="12" customFormat="1" ht="16.5">
      <c r="A17" s="6"/>
      <c r="B17" s="38"/>
      <c r="C17" s="7">
        <v>44622</v>
      </c>
      <c r="D17" s="22">
        <v>3162</v>
      </c>
      <c r="E17" s="8" t="s">
        <v>32</v>
      </c>
      <c r="F17" s="24">
        <v>163412.25</v>
      </c>
      <c r="G17" s="56"/>
      <c r="H17" s="71">
        <f t="shared" si="0"/>
        <v>8320525.7300000004</v>
      </c>
    </row>
    <row r="18" spans="1:8" s="12" customFormat="1" ht="16.5">
      <c r="A18" s="6"/>
      <c r="B18" s="38"/>
      <c r="C18" s="7">
        <v>44621</v>
      </c>
      <c r="D18" s="22">
        <v>3163</v>
      </c>
      <c r="E18" s="8" t="s">
        <v>33</v>
      </c>
      <c r="F18" s="24">
        <v>76733.17</v>
      </c>
      <c r="G18" s="56"/>
      <c r="H18" s="71">
        <f t="shared" si="0"/>
        <v>8397258.9000000004</v>
      </c>
    </row>
    <row r="19" spans="1:8" s="12" customFormat="1" ht="16.5">
      <c r="A19" s="6"/>
      <c r="B19" s="38"/>
      <c r="C19" s="7">
        <v>44623</v>
      </c>
      <c r="D19" s="22">
        <v>35637</v>
      </c>
      <c r="E19" s="8" t="s">
        <v>34</v>
      </c>
      <c r="F19" s="74"/>
      <c r="G19" s="58">
        <v>667481.36</v>
      </c>
      <c r="H19" s="71">
        <f t="shared" si="0"/>
        <v>7729777.54</v>
      </c>
    </row>
    <row r="20" spans="1:8" s="12" customFormat="1" ht="16.5">
      <c r="A20" s="6"/>
      <c r="B20" s="38"/>
      <c r="C20" s="107">
        <v>44623</v>
      </c>
      <c r="D20" s="112">
        <v>3165</v>
      </c>
      <c r="E20" t="s">
        <v>35</v>
      </c>
      <c r="F20" s="109">
        <v>106120</v>
      </c>
      <c r="G20" s="56"/>
      <c r="H20" s="71">
        <f t="shared" si="0"/>
        <v>7835897.54</v>
      </c>
    </row>
    <row r="21" spans="1:8" s="12" customFormat="1" ht="16.5">
      <c r="A21" s="6"/>
      <c r="B21" s="38"/>
      <c r="C21" s="7">
        <v>20513.509999999998</v>
      </c>
      <c r="D21" s="22">
        <v>3166</v>
      </c>
      <c r="E21" s="8" t="s">
        <v>27</v>
      </c>
      <c r="F21" s="24">
        <v>68215</v>
      </c>
      <c r="G21" s="57"/>
      <c r="H21" s="71">
        <f t="shared" si="0"/>
        <v>7904112.54</v>
      </c>
    </row>
    <row r="22" spans="1:8" s="12" customFormat="1" ht="16.5">
      <c r="A22" s="6"/>
      <c r="B22" s="38"/>
      <c r="C22" s="7">
        <v>44627</v>
      </c>
      <c r="D22" s="22">
        <v>3167</v>
      </c>
      <c r="E22" s="8" t="s">
        <v>27</v>
      </c>
      <c r="F22" s="24">
        <v>102513</v>
      </c>
      <c r="G22" s="57"/>
      <c r="H22" s="71">
        <f t="shared" si="0"/>
        <v>8006625.54</v>
      </c>
    </row>
    <row r="23" spans="1:8" s="12" customFormat="1" ht="16.5">
      <c r="A23" s="6"/>
      <c r="B23" s="38"/>
      <c r="C23" s="7">
        <v>44627</v>
      </c>
      <c r="D23" s="22">
        <v>3168</v>
      </c>
      <c r="E23" s="8" t="s">
        <v>27</v>
      </c>
      <c r="F23" s="24">
        <v>69501</v>
      </c>
      <c r="G23" s="58"/>
      <c r="H23" s="71">
        <f t="shared" si="0"/>
        <v>8076126.54</v>
      </c>
    </row>
    <row r="24" spans="1:8" s="12" customFormat="1" ht="16.5">
      <c r="A24" s="6"/>
      <c r="B24" s="38"/>
      <c r="C24" s="7">
        <v>44627</v>
      </c>
      <c r="D24" s="22">
        <v>3169</v>
      </c>
      <c r="E24" s="8" t="s">
        <v>27</v>
      </c>
      <c r="F24" s="24">
        <v>28315</v>
      </c>
      <c r="G24" s="62"/>
      <c r="H24" s="71">
        <f t="shared" si="0"/>
        <v>8104441.54</v>
      </c>
    </row>
    <row r="25" spans="1:8" s="12" customFormat="1" ht="16.5">
      <c r="A25" s="6"/>
      <c r="B25" s="38"/>
      <c r="C25" s="7">
        <v>44627</v>
      </c>
      <c r="D25" s="113"/>
      <c r="E25" s="8" t="s">
        <v>36</v>
      </c>
      <c r="F25" s="24">
        <v>1400</v>
      </c>
      <c r="G25" s="58"/>
      <c r="H25" s="71">
        <f>+H24+F25-G25</f>
        <v>8105841.54</v>
      </c>
    </row>
    <row r="26" spans="1:8" s="12" customFormat="1" ht="16.5">
      <c r="A26" s="6"/>
      <c r="B26" s="38"/>
      <c r="C26" s="115">
        <v>44628</v>
      </c>
      <c r="D26" s="22">
        <v>3170</v>
      </c>
      <c r="E26" s="8" t="s">
        <v>37</v>
      </c>
      <c r="F26" s="24">
        <v>112832</v>
      </c>
      <c r="G26" s="62"/>
      <c r="H26" s="71">
        <f t="shared" si="0"/>
        <v>8218673.54</v>
      </c>
    </row>
    <row r="27" spans="1:8" s="12" customFormat="1" ht="16.5">
      <c r="A27" s="6"/>
      <c r="B27" s="38"/>
      <c r="C27" s="116">
        <v>44629</v>
      </c>
      <c r="D27" s="108">
        <v>3172</v>
      </c>
      <c r="E27" s="111" t="s">
        <v>27</v>
      </c>
      <c r="F27" s="24">
        <v>69891</v>
      </c>
      <c r="G27" s="58"/>
      <c r="H27" s="71">
        <f t="shared" si="0"/>
        <v>8288564.54</v>
      </c>
    </row>
    <row r="28" spans="1:8" s="12" customFormat="1" ht="16.5">
      <c r="A28" s="26"/>
      <c r="B28" s="38"/>
      <c r="C28" s="7">
        <v>44630</v>
      </c>
      <c r="D28" s="22">
        <v>3173</v>
      </c>
      <c r="E28" s="8" t="s">
        <v>27</v>
      </c>
      <c r="F28" s="24">
        <v>78328</v>
      </c>
      <c r="G28" s="58"/>
      <c r="H28" s="71">
        <f t="shared" si="0"/>
        <v>8366892.54</v>
      </c>
    </row>
    <row r="29" spans="1:8" s="12" customFormat="1" ht="16.5">
      <c r="A29" s="26"/>
      <c r="B29" s="38"/>
      <c r="C29" s="7">
        <v>44631</v>
      </c>
      <c r="D29" s="22">
        <v>3174</v>
      </c>
      <c r="E29" s="8" t="s">
        <v>27</v>
      </c>
      <c r="F29" s="24">
        <v>134977</v>
      </c>
      <c r="G29" s="58"/>
      <c r="H29" s="71">
        <f t="shared" si="0"/>
        <v>8501869.5399999991</v>
      </c>
    </row>
    <row r="30" spans="1:8" s="12" customFormat="1" ht="16.5">
      <c r="A30" s="26"/>
      <c r="B30" s="38"/>
      <c r="C30" s="7">
        <v>44634</v>
      </c>
      <c r="D30" s="22">
        <v>3175</v>
      </c>
      <c r="E30" s="8" t="s">
        <v>27</v>
      </c>
      <c r="F30" s="24">
        <v>50015</v>
      </c>
      <c r="G30" s="58"/>
      <c r="H30" s="71">
        <f t="shared" si="0"/>
        <v>8551884.5399999991</v>
      </c>
    </row>
    <row r="31" spans="1:8" s="12" customFormat="1" ht="16.5">
      <c r="A31" s="26"/>
      <c r="B31" s="38"/>
      <c r="C31" s="7">
        <v>44634</v>
      </c>
      <c r="D31" s="22">
        <v>3176</v>
      </c>
      <c r="E31" s="8" t="s">
        <v>27</v>
      </c>
      <c r="F31" s="24">
        <v>70444</v>
      </c>
      <c r="G31" s="62"/>
      <c r="H31" s="71">
        <f t="shared" si="0"/>
        <v>8622328.5399999991</v>
      </c>
    </row>
    <row r="32" spans="1:8" s="12" customFormat="1" ht="16.5" customHeight="1" thickBot="1">
      <c r="A32" s="13"/>
      <c r="B32" s="39"/>
      <c r="C32" s="7">
        <v>44634</v>
      </c>
      <c r="D32" s="22">
        <v>3177</v>
      </c>
      <c r="E32" s="8" t="s">
        <v>27</v>
      </c>
      <c r="F32" s="24">
        <v>71530</v>
      </c>
      <c r="G32" s="62"/>
      <c r="H32" s="71">
        <f t="shared" si="0"/>
        <v>8693858.5399999991</v>
      </c>
    </row>
    <row r="33" spans="1:9" s="12" customFormat="1" ht="17.25" thickBot="1">
      <c r="A33" s="14"/>
      <c r="B33" s="39"/>
      <c r="C33" s="7">
        <v>44634</v>
      </c>
      <c r="D33" s="22">
        <v>3178</v>
      </c>
      <c r="E33" s="8" t="s">
        <v>38</v>
      </c>
      <c r="F33" s="24">
        <v>96770.81</v>
      </c>
      <c r="G33" s="62"/>
      <c r="H33" s="71">
        <f t="shared" si="0"/>
        <v>8790629.3499999996</v>
      </c>
      <c r="I33" s="16"/>
    </row>
    <row r="34" spans="1:9" s="12" customFormat="1" ht="16.5">
      <c r="A34" s="27"/>
      <c r="B34" s="39"/>
      <c r="C34" s="116">
        <v>44635</v>
      </c>
      <c r="D34" s="22">
        <v>3179</v>
      </c>
      <c r="E34" s="8" t="s">
        <v>27</v>
      </c>
      <c r="F34" s="24">
        <v>76658</v>
      </c>
      <c r="G34" s="58"/>
      <c r="H34" s="71">
        <f>+H33+F34-G34</f>
        <v>8867287.3499999996</v>
      </c>
      <c r="I34" s="16"/>
    </row>
    <row r="35" spans="1:9" s="12" customFormat="1" ht="16.5">
      <c r="A35" s="27"/>
      <c r="B35" s="39"/>
      <c r="C35" s="7">
        <v>44636</v>
      </c>
      <c r="D35" s="22">
        <v>3180</v>
      </c>
      <c r="E35" s="106" t="s">
        <v>39</v>
      </c>
      <c r="F35" s="24">
        <v>2350</v>
      </c>
      <c r="G35" s="62"/>
      <c r="H35" s="71">
        <f t="shared" si="0"/>
        <v>8869637.3499999996</v>
      </c>
      <c r="I35" s="16"/>
    </row>
    <row r="36" spans="1:9" s="12" customFormat="1" ht="16.5">
      <c r="A36" s="27"/>
      <c r="B36" s="39"/>
      <c r="C36" s="117">
        <v>44637</v>
      </c>
      <c r="D36" s="114">
        <v>3181</v>
      </c>
      <c r="E36" s="8" t="s">
        <v>40</v>
      </c>
      <c r="F36" s="110">
        <v>97051</v>
      </c>
      <c r="G36" s="58"/>
      <c r="H36" s="71">
        <f t="shared" si="0"/>
        <v>8966688.3499999996</v>
      </c>
      <c r="I36" s="16"/>
    </row>
    <row r="37" spans="1:9" s="12" customFormat="1" ht="16.5">
      <c r="A37" s="27"/>
      <c r="B37" s="39"/>
      <c r="C37" s="117">
        <v>44637</v>
      </c>
      <c r="D37" s="114">
        <v>3182</v>
      </c>
      <c r="E37" s="8" t="s">
        <v>41</v>
      </c>
      <c r="F37" s="75">
        <v>104725</v>
      </c>
      <c r="G37" s="62"/>
      <c r="H37" s="71">
        <f t="shared" si="0"/>
        <v>9071413.3499999996</v>
      </c>
      <c r="I37" s="16"/>
    </row>
    <row r="38" spans="1:9" s="12" customFormat="1" ht="16.5">
      <c r="A38" s="27"/>
      <c r="B38" s="39"/>
      <c r="C38" s="7">
        <v>44638</v>
      </c>
      <c r="D38" s="22">
        <v>3183</v>
      </c>
      <c r="E38" s="8" t="s">
        <v>42</v>
      </c>
      <c r="F38" s="24">
        <v>937342.1</v>
      </c>
      <c r="G38" s="62"/>
      <c r="H38" s="71">
        <f t="shared" si="0"/>
        <v>10008755.449999999</v>
      </c>
      <c r="I38" s="16"/>
    </row>
    <row r="39" spans="1:9" s="12" customFormat="1" ht="16.5">
      <c r="A39" s="27"/>
      <c r="B39" s="39"/>
      <c r="C39" s="7">
        <v>44638</v>
      </c>
      <c r="D39" s="22">
        <v>3184</v>
      </c>
      <c r="E39" s="8" t="s">
        <v>43</v>
      </c>
      <c r="F39" s="24">
        <v>79451</v>
      </c>
      <c r="G39" s="62"/>
      <c r="H39" s="71">
        <f t="shared" si="0"/>
        <v>10088206.449999999</v>
      </c>
      <c r="I39" s="16"/>
    </row>
    <row r="40" spans="1:9" s="12" customFormat="1" ht="16.5">
      <c r="A40" s="27"/>
      <c r="B40" s="39"/>
      <c r="C40" s="7">
        <v>44641</v>
      </c>
      <c r="D40" s="22">
        <v>3185</v>
      </c>
      <c r="E40" s="8" t="s">
        <v>27</v>
      </c>
      <c r="F40" s="24">
        <v>94825</v>
      </c>
      <c r="G40" s="58"/>
      <c r="H40" s="71">
        <f t="shared" si="0"/>
        <v>10183031.449999999</v>
      </c>
      <c r="I40" s="16"/>
    </row>
    <row r="41" spans="1:9" s="12" customFormat="1" ht="16.5">
      <c r="A41" s="27"/>
      <c r="B41" s="39"/>
      <c r="C41" s="7">
        <v>44641</v>
      </c>
      <c r="D41" s="22">
        <v>3186</v>
      </c>
      <c r="E41" s="8" t="s">
        <v>27</v>
      </c>
      <c r="F41" s="24">
        <v>44602</v>
      </c>
      <c r="G41" s="58"/>
      <c r="H41" s="71">
        <f t="shared" si="0"/>
        <v>10227633.449999999</v>
      </c>
      <c r="I41" s="16"/>
    </row>
    <row r="42" spans="1:9" s="12" customFormat="1" ht="16.5">
      <c r="A42" s="27"/>
      <c r="B42" s="39"/>
      <c r="C42" s="7">
        <v>44641</v>
      </c>
      <c r="D42" s="22">
        <v>3187</v>
      </c>
      <c r="E42" s="8" t="s">
        <v>27</v>
      </c>
      <c r="F42" s="24">
        <v>38308</v>
      </c>
      <c r="G42" s="58"/>
      <c r="H42" s="71">
        <f>+H41+F42-G42</f>
        <v>10265941.449999999</v>
      </c>
      <c r="I42" s="16"/>
    </row>
    <row r="43" spans="1:9">
      <c r="B43" s="40"/>
      <c r="C43" s="7">
        <v>44638</v>
      </c>
      <c r="D43" s="22">
        <v>3188</v>
      </c>
      <c r="E43" s="8" t="s">
        <v>44</v>
      </c>
      <c r="F43" s="24">
        <v>30442.48</v>
      </c>
      <c r="G43" s="58"/>
      <c r="H43" s="71">
        <f t="shared" si="0"/>
        <v>10296383.93</v>
      </c>
    </row>
    <row r="44" spans="1:9">
      <c r="B44" s="40"/>
      <c r="C44" s="7">
        <v>44638</v>
      </c>
      <c r="D44" s="22">
        <v>3189</v>
      </c>
      <c r="E44" s="8" t="s">
        <v>45</v>
      </c>
      <c r="F44" s="24">
        <v>416373.24</v>
      </c>
      <c r="G44" s="58"/>
      <c r="H44" s="71">
        <f t="shared" si="0"/>
        <v>10712757.17</v>
      </c>
    </row>
    <row r="45" spans="1:9" s="12" customFormat="1" ht="16.5">
      <c r="A45" s="27"/>
      <c r="B45" s="39"/>
      <c r="C45" s="7">
        <v>44638</v>
      </c>
      <c r="D45" s="22">
        <v>3190</v>
      </c>
      <c r="E45" s="8" t="s">
        <v>46</v>
      </c>
      <c r="F45" s="24">
        <v>73856.75</v>
      </c>
      <c r="G45" s="58"/>
      <c r="H45" s="71">
        <f t="shared" si="0"/>
        <v>10786613.92</v>
      </c>
      <c r="I45" s="16"/>
    </row>
    <row r="46" spans="1:9" s="12" customFormat="1" ht="16.5">
      <c r="A46" s="27"/>
      <c r="B46" s="39"/>
      <c r="C46" s="7">
        <v>44638</v>
      </c>
      <c r="D46" s="22">
        <v>3191</v>
      </c>
      <c r="E46" s="8" t="s">
        <v>47</v>
      </c>
      <c r="F46" s="24">
        <v>118368.54</v>
      </c>
      <c r="G46" s="58"/>
      <c r="H46" s="71">
        <f t="shared" si="0"/>
        <v>10904982.459999999</v>
      </c>
      <c r="I46" s="16"/>
    </row>
    <row r="47" spans="1:9" s="12" customFormat="1" ht="16.5">
      <c r="A47" s="27"/>
      <c r="B47" s="39"/>
      <c r="C47" s="7">
        <v>44638</v>
      </c>
      <c r="D47" s="22">
        <v>3192</v>
      </c>
      <c r="E47" s="8" t="s">
        <v>48</v>
      </c>
      <c r="F47" s="24">
        <v>2528.3000000000002</v>
      </c>
      <c r="G47" s="58"/>
      <c r="H47" s="71">
        <f t="shared" si="0"/>
        <v>10907510.76</v>
      </c>
      <c r="I47" s="16"/>
    </row>
    <row r="48" spans="1:9" s="12" customFormat="1" ht="16.5">
      <c r="A48" s="27"/>
      <c r="B48" s="39"/>
      <c r="C48" s="7">
        <v>44642</v>
      </c>
      <c r="D48" s="22">
        <v>3193</v>
      </c>
      <c r="E48" s="8" t="s">
        <v>27</v>
      </c>
      <c r="F48" s="24">
        <v>84045</v>
      </c>
      <c r="G48" s="58"/>
      <c r="H48" s="71">
        <f t="shared" si="0"/>
        <v>10991555.76</v>
      </c>
      <c r="I48" s="16"/>
    </row>
    <row r="49" spans="1:9" s="12" customFormat="1" ht="16.5">
      <c r="A49" s="27"/>
      <c r="B49" s="39"/>
      <c r="C49" s="7">
        <v>44643</v>
      </c>
      <c r="D49" s="22"/>
      <c r="E49" s="24" t="s">
        <v>49</v>
      </c>
      <c r="F49" s="24">
        <v>109072.56</v>
      </c>
      <c r="G49" s="58"/>
      <c r="H49" s="71">
        <f t="shared" si="0"/>
        <v>11100628.32</v>
      </c>
      <c r="I49" s="16"/>
    </row>
    <row r="50" spans="1:9" s="12" customFormat="1" ht="16.5">
      <c r="A50" s="27"/>
      <c r="B50" s="39"/>
      <c r="C50" s="7">
        <v>44643</v>
      </c>
      <c r="D50" s="22"/>
      <c r="E50" s="8" t="s">
        <v>50</v>
      </c>
      <c r="F50" s="42"/>
      <c r="G50" s="58">
        <v>4854945.6100000003</v>
      </c>
      <c r="H50" s="71">
        <f t="shared" si="0"/>
        <v>6245682.71</v>
      </c>
      <c r="I50" s="16"/>
    </row>
    <row r="51" spans="1:9" s="12" customFormat="1" ht="16.5">
      <c r="A51" s="27"/>
      <c r="B51" s="39"/>
      <c r="C51" s="116">
        <v>44643</v>
      </c>
      <c r="D51" s="22">
        <v>3194</v>
      </c>
      <c r="E51" s="8" t="s">
        <v>51</v>
      </c>
      <c r="F51" s="42">
        <v>86050</v>
      </c>
      <c r="G51" s="58"/>
      <c r="H51" s="71">
        <f t="shared" si="0"/>
        <v>6331732.71</v>
      </c>
      <c r="I51" s="16"/>
    </row>
    <row r="52" spans="1:9" s="12" customFormat="1" ht="16.5">
      <c r="A52" s="27"/>
      <c r="B52" s="39"/>
      <c r="C52" s="7">
        <v>44645</v>
      </c>
      <c r="D52" s="22"/>
      <c r="E52" s="8" t="s">
        <v>52</v>
      </c>
      <c r="F52" s="24"/>
      <c r="G52" s="58">
        <v>1471455.66</v>
      </c>
      <c r="H52" s="71">
        <f>+H51+F52-G52</f>
        <v>4860277.05</v>
      </c>
      <c r="I52" s="16"/>
    </row>
    <row r="53" spans="1:9" s="12" customFormat="1" ht="16.5">
      <c r="A53" s="27"/>
      <c r="B53" s="39"/>
      <c r="C53" s="7">
        <v>44644</v>
      </c>
      <c r="D53" s="22">
        <v>3196</v>
      </c>
      <c r="E53" s="8" t="s">
        <v>53</v>
      </c>
      <c r="F53" s="42">
        <v>67596</v>
      </c>
      <c r="G53" s="58"/>
      <c r="H53" s="71">
        <f t="shared" si="0"/>
        <v>4927873.05</v>
      </c>
      <c r="I53" s="16"/>
    </row>
    <row r="54" spans="1:9" s="12" customFormat="1" ht="16.5">
      <c r="A54" s="27"/>
      <c r="B54" s="39"/>
      <c r="C54" s="7">
        <v>44645</v>
      </c>
      <c r="D54" s="72">
        <v>3197</v>
      </c>
      <c r="E54" s="8" t="s">
        <v>54</v>
      </c>
      <c r="F54" s="42">
        <v>53046</v>
      </c>
      <c r="G54" s="58"/>
      <c r="H54" s="71">
        <f>+H53+F54-G54</f>
        <v>4980919.05</v>
      </c>
      <c r="I54" s="16"/>
    </row>
    <row r="55" spans="1:9" s="12" customFormat="1" ht="16.5">
      <c r="A55" s="27"/>
      <c r="B55" s="39"/>
      <c r="C55" s="7">
        <v>44644</v>
      </c>
      <c r="D55" s="22">
        <v>3198</v>
      </c>
      <c r="E55" s="8" t="s">
        <v>55</v>
      </c>
      <c r="F55" s="42">
        <v>130115.3</v>
      </c>
      <c r="G55" s="58"/>
      <c r="H55" s="71">
        <f t="shared" si="0"/>
        <v>5111034.3499999996</v>
      </c>
      <c r="I55" s="16"/>
    </row>
    <row r="56" spans="1:9" s="12" customFormat="1" ht="16.5">
      <c r="A56" s="27"/>
      <c r="B56" s="39"/>
      <c r="C56" s="7">
        <v>44648</v>
      </c>
      <c r="D56" s="22">
        <v>3199</v>
      </c>
      <c r="E56" s="8" t="s">
        <v>56</v>
      </c>
      <c r="F56" s="24">
        <v>64347</v>
      </c>
      <c r="G56" s="58"/>
      <c r="H56" s="71">
        <f t="shared" si="0"/>
        <v>5175381.3499999996</v>
      </c>
      <c r="I56" s="16"/>
    </row>
    <row r="57" spans="1:9" s="12" customFormat="1" ht="16.5">
      <c r="A57" s="27"/>
      <c r="B57" s="39"/>
      <c r="C57" s="7">
        <v>44648</v>
      </c>
      <c r="D57" s="22">
        <v>3200</v>
      </c>
      <c r="E57" s="8" t="s">
        <v>57</v>
      </c>
      <c r="F57" s="24">
        <v>39301</v>
      </c>
      <c r="G57" s="58"/>
      <c r="H57" s="71">
        <f t="shared" si="0"/>
        <v>5214682.3499999996</v>
      </c>
      <c r="I57" s="16"/>
    </row>
    <row r="58" spans="1:9" s="12" customFormat="1" ht="16.5">
      <c r="A58" s="27"/>
      <c r="B58" s="39"/>
      <c r="C58" s="7">
        <v>44648</v>
      </c>
      <c r="D58" s="22">
        <v>3201</v>
      </c>
      <c r="E58" s="8" t="s">
        <v>58</v>
      </c>
      <c r="F58" s="24">
        <v>24820</v>
      </c>
      <c r="G58" s="58"/>
      <c r="H58" s="71">
        <f t="shared" si="0"/>
        <v>5239502.3499999996</v>
      </c>
      <c r="I58" s="16"/>
    </row>
    <row r="59" spans="1:9" s="12" customFormat="1" ht="16.5">
      <c r="A59" s="27"/>
      <c r="B59" s="39"/>
      <c r="C59" s="7">
        <v>44648</v>
      </c>
      <c r="D59" s="22">
        <v>3202</v>
      </c>
      <c r="E59" s="8" t="s">
        <v>59</v>
      </c>
      <c r="F59" s="24">
        <v>63178.9</v>
      </c>
      <c r="G59" s="58"/>
      <c r="H59" s="71">
        <f t="shared" si="0"/>
        <v>5302681.25</v>
      </c>
      <c r="I59" s="16"/>
    </row>
    <row r="60" spans="1:9" s="12" customFormat="1" ht="16.5">
      <c r="A60" s="27"/>
      <c r="B60" s="39"/>
      <c r="C60" s="7">
        <v>44649</v>
      </c>
      <c r="D60" s="22">
        <v>3203</v>
      </c>
      <c r="E60" s="8" t="s">
        <v>60</v>
      </c>
      <c r="F60" s="24">
        <v>86980</v>
      </c>
      <c r="G60" s="58"/>
      <c r="H60" s="71">
        <f t="shared" si="0"/>
        <v>5389661.25</v>
      </c>
      <c r="I60" s="16"/>
    </row>
    <row r="61" spans="1:9" s="12" customFormat="1" ht="16.5">
      <c r="A61" s="27"/>
      <c r="B61" s="39"/>
      <c r="C61" s="7">
        <v>44645</v>
      </c>
      <c r="D61" s="22"/>
      <c r="E61" s="8" t="s">
        <v>61</v>
      </c>
      <c r="F61" s="24">
        <v>9909996.3100000005</v>
      </c>
      <c r="G61" s="58"/>
      <c r="H61" s="71">
        <f t="shared" si="0"/>
        <v>15299657.560000001</v>
      </c>
      <c r="I61" s="16"/>
    </row>
    <row r="62" spans="1:9" s="12" customFormat="1" ht="16.5">
      <c r="A62" s="27"/>
      <c r="B62" s="39"/>
      <c r="C62" s="116">
        <v>44650</v>
      </c>
      <c r="D62" s="22">
        <v>3204</v>
      </c>
      <c r="E62" t="s">
        <v>64</v>
      </c>
      <c r="F62" s="35">
        <v>116923.56</v>
      </c>
      <c r="G62" s="58"/>
      <c r="H62" s="71">
        <f t="shared" si="0"/>
        <v>15416581.120000001</v>
      </c>
      <c r="I62" s="16"/>
    </row>
    <row r="63" spans="1:9" s="12" customFormat="1" ht="16.5">
      <c r="A63" s="27"/>
      <c r="B63" s="39"/>
      <c r="C63" s="7">
        <v>44650</v>
      </c>
      <c r="D63" s="22"/>
      <c r="E63" s="8" t="s">
        <v>65</v>
      </c>
      <c r="F63" s="24">
        <v>2536</v>
      </c>
      <c r="G63" s="58"/>
      <c r="H63" s="71">
        <f t="shared" si="0"/>
        <v>15419117.120000001</v>
      </c>
      <c r="I63" s="16"/>
    </row>
    <row r="64" spans="1:9" s="12" customFormat="1" ht="16.5">
      <c r="A64" s="27"/>
      <c r="B64" s="39"/>
      <c r="C64" s="7">
        <v>44651</v>
      </c>
      <c r="D64" s="118">
        <v>3205</v>
      </c>
      <c r="E64" s="8" t="s">
        <v>62</v>
      </c>
      <c r="F64" s="110">
        <v>30183.85</v>
      </c>
      <c r="G64" s="58"/>
      <c r="H64" s="71">
        <f>+H63+F64-G64</f>
        <v>15449300.970000001</v>
      </c>
      <c r="I64" s="16"/>
    </row>
    <row r="65" spans="1:9" s="12" customFormat="1" ht="16.5">
      <c r="A65" s="27"/>
      <c r="B65" s="39"/>
      <c r="C65" s="7">
        <v>44650</v>
      </c>
      <c r="D65" s="72">
        <v>3206</v>
      </c>
      <c r="E65" s="8" t="s">
        <v>15</v>
      </c>
      <c r="F65" s="75">
        <v>113435</v>
      </c>
      <c r="G65" s="58"/>
      <c r="H65" s="71">
        <f t="shared" si="0"/>
        <v>15562735.970000001</v>
      </c>
      <c r="I65" s="16"/>
    </row>
    <row r="66" spans="1:9" s="12" customFormat="1" ht="16.5">
      <c r="A66" s="27"/>
      <c r="B66" s="39"/>
      <c r="C66" s="7">
        <v>44651</v>
      </c>
      <c r="D66" s="22">
        <v>3207</v>
      </c>
      <c r="E66" s="8" t="s">
        <v>63</v>
      </c>
      <c r="F66" s="24">
        <v>89755</v>
      </c>
      <c r="G66" s="58"/>
      <c r="H66" s="71">
        <f t="shared" si="0"/>
        <v>15652490.970000001</v>
      </c>
      <c r="I66" s="16"/>
    </row>
    <row r="67" spans="1:9" s="12" customFormat="1" ht="16.5">
      <c r="A67" s="27"/>
      <c r="B67" s="39"/>
      <c r="C67" s="7"/>
      <c r="D67" s="22"/>
      <c r="E67" s="8"/>
      <c r="F67" s="24"/>
      <c r="G67" s="58"/>
      <c r="H67" s="71">
        <f>+H66+F67-G67</f>
        <v>15652490.970000001</v>
      </c>
      <c r="I67" s="16"/>
    </row>
    <row r="68" spans="1:9" s="12" customFormat="1" ht="16.5">
      <c r="A68" s="27"/>
      <c r="B68" s="39"/>
      <c r="C68" s="7"/>
      <c r="D68" s="22"/>
      <c r="E68" s="8"/>
      <c r="F68" s="24"/>
      <c r="G68" s="58"/>
      <c r="H68" s="71">
        <f t="shared" si="0"/>
        <v>15652490.970000001</v>
      </c>
      <c r="I68" s="16"/>
    </row>
    <row r="69" spans="1:9" s="12" customFormat="1" ht="16.5">
      <c r="A69" s="27"/>
      <c r="B69" s="39"/>
      <c r="C69" s="37"/>
      <c r="D69" s="22"/>
      <c r="E69" s="8"/>
      <c r="F69" s="35"/>
      <c r="G69" s="32"/>
      <c r="H69" s="71"/>
      <c r="I69" s="16"/>
    </row>
    <row r="70" spans="1:9" s="12" customFormat="1" ht="16.5">
      <c r="A70" s="27"/>
      <c r="B70" s="39"/>
      <c r="C70" s="45"/>
      <c r="D70" s="46"/>
      <c r="E70" s="47"/>
      <c r="F70" s="43">
        <f>SUM(F13:F69)</f>
        <v>14819914.360000001</v>
      </c>
      <c r="G70" s="44">
        <f>SUM(G13:G69)</f>
        <v>6993882.6300000008</v>
      </c>
      <c r="H70" s="73">
        <f>(H13+F70-G70)</f>
        <v>15652490.970000001</v>
      </c>
      <c r="I70" s="16"/>
    </row>
    <row r="71" spans="1:9">
      <c r="C71" s="29"/>
      <c r="D71" s="17"/>
      <c r="F71" s="77"/>
      <c r="G71" s="78"/>
    </row>
    <row r="72" spans="1:9">
      <c r="C72" s="28" t="s">
        <v>17</v>
      </c>
      <c r="D72" s="31" t="s">
        <v>18</v>
      </c>
      <c r="E72" s="31"/>
      <c r="F72" s="169"/>
      <c r="G72" s="169"/>
    </row>
    <row r="73" spans="1:9">
      <c r="C73" s="170" t="s">
        <v>22</v>
      </c>
      <c r="D73" s="170"/>
      <c r="F73" s="170"/>
      <c r="G73" s="170"/>
    </row>
    <row r="74" spans="1:9">
      <c r="C74" s="61" t="s">
        <v>24</v>
      </c>
      <c r="D74" s="61"/>
      <c r="E74" s="17" t="s">
        <v>23</v>
      </c>
      <c r="F74" s="63"/>
      <c r="G74" s="61"/>
    </row>
  </sheetData>
  <mergeCells count="11">
    <mergeCell ref="F72:G72"/>
    <mergeCell ref="C73:D73"/>
    <mergeCell ref="F73:G73"/>
    <mergeCell ref="A3:H3"/>
    <mergeCell ref="A4:H4"/>
    <mergeCell ref="A5:H5"/>
    <mergeCell ref="A9:A11"/>
    <mergeCell ref="C9:E9"/>
    <mergeCell ref="F9:H9"/>
    <mergeCell ref="C10:D10"/>
    <mergeCell ref="F10:G10"/>
  </mergeCells>
  <pageMargins left="0.54" right="0" top="0" bottom="0" header="0" footer="0"/>
  <pageSetup paperSize="9" scale="8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topLeftCell="C1" workbookViewId="0">
      <selection activeCell="F11" sqref="F11"/>
    </sheetView>
  </sheetViews>
  <sheetFormatPr baseColWidth="10" defaultRowHeight="15"/>
  <cols>
    <col min="1" max="1" width="1.85546875" hidden="1" customWidth="1"/>
    <col min="2" max="2" width="11.42578125" hidden="1" customWidth="1"/>
    <col min="5" max="5" width="14.85546875" customWidth="1"/>
    <col min="6" max="6" width="59.140625" customWidth="1"/>
    <col min="7" max="7" width="17.140625" customWidth="1"/>
    <col min="8" max="8" width="13.28515625" customWidth="1"/>
    <col min="9" max="9" width="21.140625" customWidth="1"/>
  </cols>
  <sheetData>
    <row r="1" spans="1:9">
      <c r="A1" s="1"/>
      <c r="B1" s="1"/>
      <c r="C1" s="1"/>
      <c r="D1" s="1"/>
      <c r="E1" s="21"/>
      <c r="F1" s="1"/>
      <c r="G1" s="1"/>
      <c r="H1" s="1"/>
      <c r="I1" s="1"/>
    </row>
    <row r="2" spans="1:9" ht="23.25">
      <c r="A2" s="1"/>
      <c r="B2" s="1"/>
      <c r="C2" s="1"/>
      <c r="D2" s="1"/>
      <c r="E2" s="21"/>
      <c r="F2" s="2" t="s">
        <v>69</v>
      </c>
      <c r="G2" s="2"/>
      <c r="H2" s="2"/>
      <c r="I2" s="2"/>
    </row>
    <row r="3" spans="1:9" ht="18">
      <c r="A3" s="164" t="s">
        <v>0</v>
      </c>
      <c r="B3" s="164"/>
      <c r="C3" s="164"/>
      <c r="D3" s="164"/>
      <c r="E3" s="164"/>
      <c r="F3" s="164"/>
      <c r="G3" s="164"/>
      <c r="H3" s="164"/>
      <c r="I3" s="164"/>
    </row>
    <row r="4" spans="1:9" ht="18">
      <c r="A4" s="164" t="s">
        <v>1</v>
      </c>
      <c r="B4" s="164"/>
      <c r="C4" s="164"/>
      <c r="D4" s="164"/>
      <c r="E4" s="164"/>
      <c r="F4" s="164"/>
      <c r="G4" s="164"/>
      <c r="H4" s="164"/>
      <c r="I4" s="164"/>
    </row>
    <row r="5" spans="1:9" ht="18">
      <c r="A5" s="164" t="s">
        <v>70</v>
      </c>
      <c r="B5" s="164"/>
      <c r="C5" s="164"/>
      <c r="D5" s="164"/>
      <c r="E5" s="164"/>
      <c r="F5" s="164"/>
      <c r="G5" s="164"/>
      <c r="H5" s="164"/>
      <c r="I5" s="164"/>
    </row>
    <row r="6" spans="1:9" ht="18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.75">
      <c r="A7" s="123"/>
      <c r="B7" s="124"/>
      <c r="C7" s="1"/>
      <c r="D7" s="125" t="s">
        <v>71</v>
      </c>
      <c r="E7" s="126"/>
      <c r="F7" s="127"/>
      <c r="G7" s="1"/>
      <c r="H7" s="1"/>
      <c r="I7" s="1"/>
    </row>
    <row r="8" spans="1:9" ht="16.5" thickBot="1">
      <c r="A8" s="123"/>
      <c r="B8" s="124"/>
      <c r="C8" s="1"/>
      <c r="D8" s="128"/>
      <c r="E8" s="129"/>
      <c r="F8" s="130"/>
      <c r="G8" s="1"/>
      <c r="H8" s="1"/>
      <c r="I8" s="1"/>
    </row>
    <row r="9" spans="1:9" ht="16.5">
      <c r="A9" s="165"/>
      <c r="B9" s="131"/>
      <c r="C9" s="132"/>
      <c r="D9" s="178" t="s">
        <v>2</v>
      </c>
      <c r="E9" s="178"/>
      <c r="F9" s="178"/>
      <c r="G9" s="179" t="s">
        <v>72</v>
      </c>
      <c r="H9" s="179"/>
      <c r="I9" s="180"/>
    </row>
    <row r="10" spans="1:9" ht="16.5">
      <c r="A10" s="165"/>
      <c r="B10" s="131"/>
      <c r="C10" s="132"/>
      <c r="D10" s="181"/>
      <c r="E10" s="181"/>
      <c r="F10" s="33"/>
      <c r="G10" s="182" t="s">
        <v>3</v>
      </c>
      <c r="H10" s="183"/>
      <c r="I10" s="133">
        <v>2160614.9300000002</v>
      </c>
    </row>
    <row r="11" spans="1:9" ht="33">
      <c r="A11" s="165"/>
      <c r="B11" s="131"/>
      <c r="C11" s="132"/>
      <c r="D11" s="33" t="s">
        <v>4</v>
      </c>
      <c r="E11" s="33" t="s">
        <v>5</v>
      </c>
      <c r="F11" s="33" t="s">
        <v>6</v>
      </c>
      <c r="G11" s="134" t="s">
        <v>73</v>
      </c>
      <c r="H11" s="135" t="s">
        <v>20</v>
      </c>
      <c r="I11" s="136" t="s">
        <v>21</v>
      </c>
    </row>
    <row r="12" spans="1:9" ht="16.5">
      <c r="A12" s="122"/>
      <c r="B12" s="131"/>
      <c r="C12" s="131"/>
      <c r="D12" s="64">
        <v>44621</v>
      </c>
      <c r="E12" s="137"/>
      <c r="F12" s="33" t="s">
        <v>16</v>
      </c>
      <c r="G12" s="33"/>
      <c r="H12" s="138"/>
      <c r="I12" s="139">
        <v>2160614.9300000002</v>
      </c>
    </row>
    <row r="13" spans="1:9" ht="16.5">
      <c r="A13" s="105"/>
      <c r="B13" s="105"/>
      <c r="C13" s="105"/>
      <c r="D13" s="7">
        <v>44621</v>
      </c>
      <c r="E13" s="22">
        <v>3758</v>
      </c>
      <c r="F13" s="140" t="s">
        <v>74</v>
      </c>
      <c r="G13" s="24">
        <v>15540.3</v>
      </c>
      <c r="H13" s="106"/>
      <c r="I13" s="141">
        <f>(I12+G13-H13)</f>
        <v>2176155.23</v>
      </c>
    </row>
    <row r="14" spans="1:9" ht="16.5">
      <c r="A14" s="105"/>
      <c r="B14" s="105"/>
      <c r="C14" s="105"/>
      <c r="D14" s="7">
        <v>44622</v>
      </c>
      <c r="E14" s="22">
        <v>3759</v>
      </c>
      <c r="F14" s="142" t="s">
        <v>75</v>
      </c>
      <c r="G14" s="24">
        <v>3075</v>
      </c>
      <c r="H14" s="143"/>
      <c r="I14" s="141">
        <f>(I13+G14-H14)</f>
        <v>2179230.23</v>
      </c>
    </row>
    <row r="15" spans="1:9" ht="16.5">
      <c r="A15" s="105"/>
      <c r="B15" s="105"/>
      <c r="C15" s="105"/>
      <c r="D15" s="7">
        <v>44622</v>
      </c>
      <c r="E15" s="22">
        <v>3760</v>
      </c>
      <c r="F15" s="8" t="s">
        <v>76</v>
      </c>
      <c r="G15" s="24">
        <v>1590.47</v>
      </c>
      <c r="H15" s="106"/>
      <c r="I15" s="141">
        <f t="shared" ref="I15:I18" si="0">(I14+G15-H15)</f>
        <v>2180820.7000000002</v>
      </c>
    </row>
    <row r="16" spans="1:9" ht="16.5">
      <c r="A16" s="105"/>
      <c r="B16" s="105"/>
      <c r="C16" s="105"/>
      <c r="D16" s="7">
        <v>44624</v>
      </c>
      <c r="E16" s="22">
        <v>3761</v>
      </c>
      <c r="F16" s="8" t="s">
        <v>76</v>
      </c>
      <c r="G16" s="24">
        <v>388</v>
      </c>
      <c r="H16" s="106"/>
      <c r="I16" s="141">
        <f t="shared" si="0"/>
        <v>2181208.7000000002</v>
      </c>
    </row>
    <row r="17" spans="1:9" ht="16.5">
      <c r="A17" s="105"/>
      <c r="B17" s="105"/>
      <c r="C17" s="105"/>
      <c r="D17" s="7">
        <v>44627</v>
      </c>
      <c r="E17" s="22">
        <v>3762</v>
      </c>
      <c r="F17" s="8" t="s">
        <v>77</v>
      </c>
      <c r="G17" s="24">
        <v>8434.15</v>
      </c>
      <c r="H17" s="144"/>
      <c r="I17" s="141">
        <f t="shared" si="0"/>
        <v>2189642.85</v>
      </c>
    </row>
    <row r="18" spans="1:9" ht="16.5">
      <c r="A18" s="105"/>
      <c r="B18" s="105"/>
      <c r="C18" s="105"/>
      <c r="D18" s="7">
        <v>44627</v>
      </c>
      <c r="E18" s="22">
        <v>3763</v>
      </c>
      <c r="F18" s="8" t="s">
        <v>77</v>
      </c>
      <c r="G18" s="24">
        <v>21444.66</v>
      </c>
      <c r="H18" s="144"/>
      <c r="I18" s="141">
        <f t="shared" si="0"/>
        <v>2211087.5100000002</v>
      </c>
    </row>
    <row r="19" spans="1:9" ht="16.5">
      <c r="A19" s="105"/>
      <c r="B19" s="105"/>
      <c r="C19" s="105"/>
      <c r="D19" s="7">
        <v>44627</v>
      </c>
      <c r="E19" s="22">
        <v>3764</v>
      </c>
      <c r="F19" s="8" t="s">
        <v>77</v>
      </c>
      <c r="G19" s="24">
        <v>53799.69</v>
      </c>
      <c r="H19" s="144"/>
      <c r="I19" s="141">
        <f>(I18+G19-H19)</f>
        <v>2264887.2000000002</v>
      </c>
    </row>
    <row r="20" spans="1:9" ht="16.5">
      <c r="A20" s="105"/>
      <c r="B20" s="105"/>
      <c r="C20" s="105"/>
      <c r="D20" s="7">
        <v>44629</v>
      </c>
      <c r="E20" s="22">
        <v>3766</v>
      </c>
      <c r="F20" s="8" t="s">
        <v>78</v>
      </c>
      <c r="G20" s="24">
        <v>22042.47</v>
      </c>
      <c r="H20" s="145"/>
      <c r="I20" s="141">
        <f>(I19+G20-H20)</f>
        <v>2286929.6700000004</v>
      </c>
    </row>
    <row r="21" spans="1:9" ht="16.5">
      <c r="A21" s="105"/>
      <c r="B21" s="105"/>
      <c r="C21" s="105"/>
      <c r="D21" s="7">
        <v>44630</v>
      </c>
      <c r="E21" s="22">
        <v>3767</v>
      </c>
      <c r="F21" s="8" t="s">
        <v>79</v>
      </c>
      <c r="G21" s="24">
        <v>7869.85</v>
      </c>
      <c r="H21" s="145"/>
      <c r="I21" s="141">
        <f t="shared" ref="I21" si="1">(I20+G21-H21)</f>
        <v>2294799.5200000005</v>
      </c>
    </row>
    <row r="22" spans="1:9" ht="16.5">
      <c r="A22" s="105"/>
      <c r="B22" s="105"/>
      <c r="C22" s="105"/>
      <c r="D22" s="7">
        <v>44630</v>
      </c>
      <c r="E22" s="22">
        <v>3768</v>
      </c>
      <c r="F22" s="8" t="s">
        <v>80</v>
      </c>
      <c r="G22" s="24">
        <v>7640</v>
      </c>
      <c r="H22" s="144"/>
      <c r="I22" s="141">
        <f>(I21+G22-H22)</f>
        <v>2302439.5200000005</v>
      </c>
    </row>
    <row r="23" spans="1:9" ht="16.5">
      <c r="A23" s="105"/>
      <c r="B23" s="105"/>
      <c r="C23" s="105"/>
      <c r="D23" s="7">
        <v>44631</v>
      </c>
      <c r="E23" s="22">
        <v>3769</v>
      </c>
      <c r="F23" s="8" t="s">
        <v>81</v>
      </c>
      <c r="G23" s="24">
        <v>2541.85</v>
      </c>
      <c r="H23" s="146"/>
      <c r="I23" s="141">
        <f>(I22+G23-H23)</f>
        <v>2304981.3700000006</v>
      </c>
    </row>
    <row r="24" spans="1:9" ht="16.5">
      <c r="A24" s="105"/>
      <c r="B24" s="105"/>
      <c r="C24" s="105"/>
      <c r="D24" s="7">
        <v>44632</v>
      </c>
      <c r="E24" s="22">
        <v>3770</v>
      </c>
      <c r="F24" s="8" t="s">
        <v>82</v>
      </c>
      <c r="G24" s="8">
        <v>194</v>
      </c>
      <c r="H24" s="144"/>
      <c r="I24" s="141">
        <f t="shared" ref="I24:I44" si="2">(I23+G24-H24)</f>
        <v>2305175.3700000006</v>
      </c>
    </row>
    <row r="25" spans="1:9" ht="16.5">
      <c r="A25" s="105"/>
      <c r="B25" s="105"/>
      <c r="C25" s="105"/>
      <c r="D25" s="7">
        <v>44633</v>
      </c>
      <c r="E25" s="22">
        <v>3771</v>
      </c>
      <c r="F25" s="8" t="s">
        <v>83</v>
      </c>
      <c r="G25" s="24">
        <v>9312.65</v>
      </c>
      <c r="H25" s="144"/>
      <c r="I25" s="141">
        <f t="shared" si="2"/>
        <v>2314488.0200000005</v>
      </c>
    </row>
    <row r="26" spans="1:9" ht="16.5">
      <c r="A26" s="105"/>
      <c r="B26" s="105"/>
      <c r="C26" s="105"/>
      <c r="D26" s="7">
        <v>44634</v>
      </c>
      <c r="E26" s="22">
        <v>3772</v>
      </c>
      <c r="F26" s="8" t="s">
        <v>84</v>
      </c>
      <c r="G26" s="24">
        <v>86458.07</v>
      </c>
      <c r="H26" s="144"/>
      <c r="I26" s="141">
        <f t="shared" si="2"/>
        <v>2400946.0900000003</v>
      </c>
    </row>
    <row r="27" spans="1:9" ht="16.5">
      <c r="A27" s="105"/>
      <c r="B27" s="105"/>
      <c r="C27" s="105"/>
      <c r="D27" s="7">
        <v>44635</v>
      </c>
      <c r="E27" s="22">
        <v>3773</v>
      </c>
      <c r="F27" s="8" t="s">
        <v>85</v>
      </c>
      <c r="G27" s="24">
        <v>3968.56</v>
      </c>
      <c r="H27" s="144"/>
      <c r="I27" s="141">
        <f t="shared" si="2"/>
        <v>2404914.6500000004</v>
      </c>
    </row>
    <row r="28" spans="1:9" ht="16.5">
      <c r="A28" s="105"/>
      <c r="B28" s="105"/>
      <c r="C28" s="105"/>
      <c r="D28" s="7">
        <v>44635</v>
      </c>
      <c r="E28" s="22">
        <v>3774</v>
      </c>
      <c r="F28" s="8" t="s">
        <v>85</v>
      </c>
      <c r="G28" s="24">
        <v>5184.46</v>
      </c>
      <c r="H28" s="75"/>
      <c r="I28" s="141">
        <f t="shared" si="2"/>
        <v>2410099.1100000003</v>
      </c>
    </row>
    <row r="29" spans="1:9" ht="16.5">
      <c r="A29" s="105"/>
      <c r="B29" s="105"/>
      <c r="C29" s="105"/>
      <c r="D29" s="7">
        <v>44637</v>
      </c>
      <c r="E29" s="22">
        <v>3775</v>
      </c>
      <c r="F29" s="8" t="s">
        <v>86</v>
      </c>
      <c r="G29" s="24">
        <v>3171.53</v>
      </c>
      <c r="H29" s="144"/>
      <c r="I29" s="141">
        <f t="shared" si="2"/>
        <v>2413270.64</v>
      </c>
    </row>
    <row r="30" spans="1:9" ht="16.5">
      <c r="A30" s="105"/>
      <c r="B30" s="105"/>
      <c r="C30" s="105"/>
      <c r="D30" s="7">
        <v>44638</v>
      </c>
      <c r="E30" s="22">
        <v>3776</v>
      </c>
      <c r="F30" s="8" t="s">
        <v>86</v>
      </c>
      <c r="G30" s="24">
        <v>119.7</v>
      </c>
      <c r="H30" s="144"/>
      <c r="I30" s="141">
        <f t="shared" si="2"/>
        <v>2413390.3400000003</v>
      </c>
    </row>
    <row r="31" spans="1:9" ht="16.5">
      <c r="A31" s="105"/>
      <c r="B31" s="105"/>
      <c r="C31" s="105"/>
      <c r="D31" s="7">
        <v>44638</v>
      </c>
      <c r="E31" s="22">
        <v>3777</v>
      </c>
      <c r="F31" s="8" t="s">
        <v>87</v>
      </c>
      <c r="G31" s="8">
        <v>612.15</v>
      </c>
      <c r="H31" s="144"/>
      <c r="I31" s="141">
        <f t="shared" si="2"/>
        <v>2414002.4900000002</v>
      </c>
    </row>
    <row r="32" spans="1:9" ht="16.5">
      <c r="A32" s="105"/>
      <c r="B32" s="147"/>
      <c r="C32" s="105"/>
      <c r="D32" s="7">
        <v>44641</v>
      </c>
      <c r="E32" s="22">
        <v>3778</v>
      </c>
      <c r="F32" s="8" t="s">
        <v>88</v>
      </c>
      <c r="G32" s="24">
        <v>4566.3599999999997</v>
      </c>
      <c r="H32" s="144"/>
      <c r="I32" s="141">
        <f t="shared" si="2"/>
        <v>2418568.85</v>
      </c>
    </row>
    <row r="33" spans="1:9" ht="16.5">
      <c r="A33" s="105"/>
      <c r="B33" s="105"/>
      <c r="C33" s="105"/>
      <c r="D33" s="7">
        <v>44643</v>
      </c>
      <c r="E33" s="22">
        <v>3779</v>
      </c>
      <c r="F33" s="8" t="s">
        <v>89</v>
      </c>
      <c r="G33" s="24">
        <v>1600.5</v>
      </c>
      <c r="H33" s="144"/>
      <c r="I33" s="141">
        <f t="shared" si="2"/>
        <v>2420169.35</v>
      </c>
    </row>
    <row r="34" spans="1:9" ht="16.5">
      <c r="A34" s="105"/>
      <c r="B34" s="105"/>
      <c r="C34" s="105"/>
      <c r="D34" s="107">
        <v>44644</v>
      </c>
      <c r="E34" s="72">
        <v>3780</v>
      </c>
      <c r="F34" s="111" t="s">
        <v>90</v>
      </c>
      <c r="G34" s="24">
        <v>2425</v>
      </c>
      <c r="H34" s="144"/>
      <c r="I34" s="141">
        <f t="shared" si="2"/>
        <v>2422594.35</v>
      </c>
    </row>
    <row r="35" spans="1:9" ht="16.5">
      <c r="A35" s="105"/>
      <c r="B35" s="105"/>
      <c r="C35" s="105"/>
      <c r="D35" s="7">
        <v>44644</v>
      </c>
      <c r="E35" s="22">
        <v>3781</v>
      </c>
      <c r="F35" s="8" t="s">
        <v>91</v>
      </c>
      <c r="G35" s="24">
        <v>2000</v>
      </c>
      <c r="H35" s="144"/>
      <c r="I35" s="141">
        <f t="shared" si="2"/>
        <v>2424594.35</v>
      </c>
    </row>
    <row r="36" spans="1:9" ht="16.5">
      <c r="A36" s="105"/>
      <c r="B36" s="105"/>
      <c r="C36" s="105"/>
      <c r="D36" s="7">
        <v>44644</v>
      </c>
      <c r="E36" s="22">
        <v>3782</v>
      </c>
      <c r="F36" s="8" t="s">
        <v>90</v>
      </c>
      <c r="G36" s="24">
        <v>940.9</v>
      </c>
      <c r="H36" s="144"/>
      <c r="I36" s="141">
        <f t="shared" si="2"/>
        <v>2425535.25</v>
      </c>
    </row>
    <row r="37" spans="1:9" ht="16.5">
      <c r="A37" s="105"/>
      <c r="B37" s="105"/>
      <c r="C37" s="105"/>
      <c r="D37" s="7">
        <v>44645</v>
      </c>
      <c r="E37" s="22">
        <v>3783</v>
      </c>
      <c r="F37" s="8" t="s">
        <v>92</v>
      </c>
      <c r="G37" s="24">
        <v>3010.2</v>
      </c>
      <c r="H37" s="144"/>
      <c r="I37" s="141">
        <f t="shared" si="2"/>
        <v>2428545.4500000002</v>
      </c>
    </row>
    <row r="38" spans="1:9" ht="16.5">
      <c r="A38" s="105"/>
      <c r="B38" s="105"/>
      <c r="C38" s="105"/>
      <c r="D38" s="7">
        <v>44645</v>
      </c>
      <c r="E38" s="22">
        <v>3784</v>
      </c>
      <c r="F38" s="8" t="s">
        <v>93</v>
      </c>
      <c r="G38" s="24">
        <v>3958.18</v>
      </c>
      <c r="H38" s="144"/>
      <c r="I38" s="141">
        <f t="shared" si="2"/>
        <v>2432503.6300000004</v>
      </c>
    </row>
    <row r="39" spans="1:9" ht="16.5">
      <c r="A39" s="105"/>
      <c r="B39" s="105"/>
      <c r="C39" s="105"/>
      <c r="D39" s="7">
        <v>44646</v>
      </c>
      <c r="E39" s="22">
        <v>3785</v>
      </c>
      <c r="F39" s="8" t="s">
        <v>15</v>
      </c>
      <c r="G39" s="8">
        <v>214.27</v>
      </c>
      <c r="H39" s="144"/>
      <c r="I39" s="141">
        <f t="shared" si="2"/>
        <v>2432717.9000000004</v>
      </c>
    </row>
    <row r="40" spans="1:9" ht="16.5">
      <c r="A40" s="105"/>
      <c r="B40" s="105"/>
      <c r="C40" s="105"/>
      <c r="D40" s="7">
        <v>44647</v>
      </c>
      <c r="E40" s="22">
        <v>3786</v>
      </c>
      <c r="F40" s="8" t="s">
        <v>94</v>
      </c>
      <c r="G40" s="24">
        <v>5723</v>
      </c>
      <c r="H40" s="144"/>
      <c r="I40" s="141">
        <f t="shared" si="2"/>
        <v>2438440.9000000004</v>
      </c>
    </row>
    <row r="41" spans="1:9" ht="16.5">
      <c r="A41" s="105"/>
      <c r="B41" s="105"/>
      <c r="C41" s="105"/>
      <c r="D41" s="7">
        <v>44649</v>
      </c>
      <c r="E41" s="22">
        <v>3787</v>
      </c>
      <c r="F41" s="8" t="s">
        <v>95</v>
      </c>
      <c r="G41" s="24">
        <v>3829.17</v>
      </c>
      <c r="H41" s="144"/>
      <c r="I41" s="141">
        <f t="shared" si="2"/>
        <v>2442270.0700000003</v>
      </c>
    </row>
    <row r="42" spans="1:9" ht="16.5">
      <c r="A42" s="26"/>
      <c r="B42" s="38"/>
      <c r="C42" s="105"/>
      <c r="D42" s="7">
        <v>44649</v>
      </c>
      <c r="E42" s="22">
        <v>3788</v>
      </c>
      <c r="F42" t="s">
        <v>95</v>
      </c>
      <c r="G42" s="24">
        <v>582</v>
      </c>
      <c r="H42" s="110"/>
      <c r="I42" s="141">
        <f t="shared" si="2"/>
        <v>2442852.0700000003</v>
      </c>
    </row>
    <row r="43" spans="1:9" ht="16.5">
      <c r="A43" s="26"/>
      <c r="B43" s="38"/>
      <c r="C43" s="105"/>
      <c r="D43" s="7">
        <v>44651</v>
      </c>
      <c r="E43" s="22">
        <v>3789</v>
      </c>
      <c r="F43" s="8" t="s">
        <v>96</v>
      </c>
      <c r="G43" s="24">
        <v>6143.98</v>
      </c>
      <c r="H43" s="110"/>
      <c r="I43" s="141">
        <f t="shared" si="2"/>
        <v>2448996.0500000003</v>
      </c>
    </row>
    <row r="44" spans="1:9" ht="16.5">
      <c r="A44" s="26"/>
      <c r="B44" s="38"/>
      <c r="C44" s="105"/>
      <c r="D44" s="7">
        <v>44651</v>
      </c>
      <c r="E44" s="148">
        <v>7208</v>
      </c>
      <c r="F44" s="8" t="s">
        <v>97</v>
      </c>
      <c r="G44" s="24"/>
      <c r="H44" s="146">
        <v>175</v>
      </c>
      <c r="I44" s="141">
        <f t="shared" si="2"/>
        <v>2448821.0500000003</v>
      </c>
    </row>
    <row r="45" spans="1:9" ht="16.5">
      <c r="A45" s="26"/>
      <c r="B45" s="38"/>
      <c r="C45" s="105"/>
      <c r="D45" s="149"/>
      <c r="E45" s="150"/>
      <c r="F45" s="106"/>
      <c r="G45" s="24"/>
      <c r="H45" s="110"/>
      <c r="I45" s="151"/>
    </row>
    <row r="46" spans="1:9" ht="16.5">
      <c r="A46" s="26"/>
      <c r="B46" s="38"/>
      <c r="C46" s="105"/>
      <c r="D46" s="149"/>
      <c r="E46" s="150"/>
      <c r="F46" s="106"/>
      <c r="G46" s="24"/>
      <c r="H46" s="110"/>
      <c r="I46" s="151"/>
    </row>
    <row r="47" spans="1:9" ht="16.5">
      <c r="A47" s="26"/>
      <c r="B47" s="38"/>
      <c r="C47" s="105"/>
      <c r="D47" s="7"/>
      <c r="E47" s="22"/>
      <c r="F47" s="106"/>
      <c r="G47" s="24">
        <f>SUM(G12:G44)</f>
        <v>288381.12</v>
      </c>
      <c r="H47" s="110">
        <f>SUM(H42:H45)</f>
        <v>175</v>
      </c>
      <c r="I47" s="152">
        <f>(I12+G47-H47)</f>
        <v>2448821.0500000003</v>
      </c>
    </row>
    <row r="48" spans="1:9" ht="16.5">
      <c r="A48" s="105"/>
      <c r="B48" s="105"/>
      <c r="C48" s="105"/>
      <c r="D48" s="153"/>
      <c r="E48" s="154"/>
      <c r="F48" s="155"/>
      <c r="G48" s="156"/>
      <c r="H48" s="156"/>
      <c r="I48" s="157"/>
    </row>
    <row r="49" spans="1:9" ht="16.5">
      <c r="A49" s="105"/>
      <c r="B49" s="105"/>
      <c r="C49" s="105"/>
      <c r="D49" s="153"/>
      <c r="E49" s="154"/>
      <c r="F49" s="155"/>
      <c r="G49" s="156"/>
      <c r="H49" s="156"/>
      <c r="I49" s="158"/>
    </row>
    <row r="50" spans="1:9">
      <c r="A50" s="17"/>
      <c r="B50" s="17"/>
      <c r="C50" s="17"/>
      <c r="D50" s="177" t="s">
        <v>98</v>
      </c>
      <c r="E50" s="177"/>
      <c r="F50" s="17"/>
      <c r="G50" s="177"/>
      <c r="H50" s="177"/>
      <c r="I50" s="17"/>
    </row>
    <row r="51" spans="1:9">
      <c r="A51" s="17"/>
      <c r="B51" s="17"/>
      <c r="C51" s="17"/>
      <c r="D51" s="169" t="s">
        <v>17</v>
      </c>
      <c r="E51" s="169"/>
      <c r="F51" s="17"/>
      <c r="G51" s="169"/>
      <c r="H51" s="169"/>
      <c r="I51" s="17"/>
    </row>
    <row r="52" spans="1:9">
      <c r="A52" s="17"/>
      <c r="B52" s="17"/>
      <c r="C52" s="17"/>
      <c r="D52" s="161" t="s">
        <v>22</v>
      </c>
      <c r="E52" s="161"/>
      <c r="F52" s="17"/>
      <c r="G52" s="161"/>
      <c r="H52" s="161"/>
      <c r="I52" s="17"/>
    </row>
    <row r="53" spans="1:9">
      <c r="A53" s="17"/>
      <c r="B53" s="17"/>
      <c r="C53" s="17"/>
      <c r="D53" s="17"/>
      <c r="E53" s="23"/>
      <c r="F53" s="17"/>
      <c r="G53" s="17"/>
      <c r="H53" s="17"/>
      <c r="I53" s="17"/>
    </row>
  </sheetData>
  <mergeCells count="14">
    <mergeCell ref="A3:I3"/>
    <mergeCell ref="A4:I4"/>
    <mergeCell ref="A5:I5"/>
    <mergeCell ref="A9:A11"/>
    <mergeCell ref="D9:F9"/>
    <mergeCell ref="G9:I9"/>
    <mergeCell ref="D10:E10"/>
    <mergeCell ref="G10:H10"/>
    <mergeCell ref="D50:E50"/>
    <mergeCell ref="G50:H50"/>
    <mergeCell ref="D51:E51"/>
    <mergeCell ref="G51:H51"/>
    <mergeCell ref="D52:E52"/>
    <mergeCell ref="G52:H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SUB-VENCION</vt:lpstr>
      <vt:lpstr>CUENTA TESORO</vt:lpstr>
      <vt:lpstr>CONCILIACION SEGURIDAD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pricesmart</dc:creator>
  <cp:lastModifiedBy>Nivia Altagracia Del Orbe Morales</cp:lastModifiedBy>
  <cp:lastPrinted>2022-04-08T16:20:01Z</cp:lastPrinted>
  <dcterms:created xsi:type="dcterms:W3CDTF">2020-01-09T13:24:27Z</dcterms:created>
  <dcterms:modified xsi:type="dcterms:W3CDTF">2022-04-08T18:16:43Z</dcterms:modified>
</cp:coreProperties>
</file>