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DICIEMBRE 2022\"/>
    </mc:Choice>
  </mc:AlternateContent>
  <bookViews>
    <workbookView xWindow="0" yWindow="0" windowWidth="19200" windowHeight="112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669" i="1" l="1"/>
  <c r="AO669" i="1" s="1"/>
  <c r="AP669" i="1" s="1"/>
  <c r="AN668" i="1"/>
  <c r="AO668" i="1" s="1"/>
  <c r="AP668" i="1" s="1"/>
  <c r="AN667" i="1"/>
  <c r="AO667" i="1" s="1"/>
  <c r="AP667" i="1" s="1"/>
  <c r="AN666" i="1"/>
  <c r="AO666" i="1" s="1"/>
  <c r="AP666" i="1" s="1"/>
  <c r="AN665" i="1"/>
  <c r="AO665" i="1" s="1"/>
  <c r="AP665" i="1" s="1"/>
  <c r="AN664" i="1"/>
  <c r="AO664" i="1" s="1"/>
  <c r="AP664" i="1" s="1"/>
  <c r="AN663" i="1"/>
  <c r="AO663" i="1" s="1"/>
  <c r="AP663" i="1" s="1"/>
  <c r="AN662" i="1"/>
  <c r="AO662" i="1" s="1"/>
  <c r="AP662" i="1" s="1"/>
  <c r="AN661" i="1"/>
  <c r="AO661" i="1" s="1"/>
  <c r="AP661" i="1" s="1"/>
  <c r="AN660" i="1"/>
  <c r="AO660" i="1" s="1"/>
  <c r="AP660" i="1" s="1"/>
  <c r="AN659" i="1"/>
  <c r="AO659" i="1" s="1"/>
  <c r="AP659" i="1" s="1"/>
  <c r="AO658" i="1"/>
  <c r="AP658" i="1" s="1"/>
  <c r="AN658" i="1"/>
  <c r="AN657" i="1"/>
  <c r="AO657" i="1" s="1"/>
  <c r="AP657" i="1" s="1"/>
  <c r="AN656" i="1"/>
  <c r="AO656" i="1" s="1"/>
  <c r="AP656" i="1" s="1"/>
  <c r="AN655" i="1"/>
  <c r="AO655" i="1" s="1"/>
  <c r="AP655" i="1" s="1"/>
  <c r="AN654" i="1"/>
  <c r="AO654" i="1" s="1"/>
  <c r="AP654" i="1" s="1"/>
  <c r="AP653" i="1"/>
  <c r="AN653" i="1"/>
  <c r="AN652" i="1"/>
  <c r="AO652" i="1" s="1"/>
  <c r="AP652" i="1" s="1"/>
  <c r="AN651" i="1"/>
  <c r="AO651" i="1" s="1"/>
  <c r="AP651" i="1" s="1"/>
  <c r="AN650" i="1"/>
  <c r="AO650" i="1" s="1"/>
  <c r="AP650" i="1" s="1"/>
  <c r="AN649" i="1"/>
  <c r="AO649" i="1" s="1"/>
  <c r="AP649" i="1" s="1"/>
  <c r="AN648" i="1"/>
  <c r="AO648" i="1" s="1"/>
  <c r="AP648" i="1" s="1"/>
  <c r="AN647" i="1"/>
  <c r="AO647" i="1" s="1"/>
  <c r="AP647" i="1" s="1"/>
  <c r="AN646" i="1"/>
  <c r="AO646" i="1" s="1"/>
  <c r="AP646" i="1" s="1"/>
  <c r="AN645" i="1"/>
  <c r="AO645" i="1" s="1"/>
  <c r="AP645" i="1" s="1"/>
  <c r="AN644" i="1"/>
  <c r="AO644" i="1" s="1"/>
  <c r="AP644" i="1" s="1"/>
  <c r="AN643" i="1"/>
  <c r="AO643" i="1" s="1"/>
  <c r="AP643" i="1" s="1"/>
  <c r="AN642" i="1"/>
  <c r="AO642" i="1" s="1"/>
  <c r="AP642" i="1" s="1"/>
  <c r="AN641" i="1"/>
  <c r="AO641" i="1" s="1"/>
  <c r="AP641" i="1" s="1"/>
  <c r="AN640" i="1"/>
  <c r="AO640" i="1" s="1"/>
  <c r="AP640" i="1" s="1"/>
  <c r="AN639" i="1"/>
  <c r="AO639" i="1" s="1"/>
  <c r="AP639" i="1" s="1"/>
  <c r="AN638" i="1"/>
  <c r="AO638" i="1" s="1"/>
  <c r="AP638" i="1" s="1"/>
  <c r="AN637" i="1"/>
  <c r="AO637" i="1" s="1"/>
  <c r="AP637" i="1" s="1"/>
  <c r="AN636" i="1"/>
  <c r="AO636" i="1" s="1"/>
  <c r="AP636" i="1" s="1"/>
  <c r="AN635" i="1"/>
  <c r="AO635" i="1" s="1"/>
  <c r="AP635" i="1" s="1"/>
  <c r="AN634" i="1"/>
  <c r="AO634" i="1" s="1"/>
  <c r="AP634" i="1" s="1"/>
  <c r="AN633" i="1"/>
  <c r="AO633" i="1" s="1"/>
  <c r="AP633" i="1" s="1"/>
  <c r="AN632" i="1"/>
  <c r="AO632" i="1" s="1"/>
  <c r="AP632" i="1" s="1"/>
  <c r="AN631" i="1"/>
  <c r="AO631" i="1" s="1"/>
  <c r="AP631" i="1" s="1"/>
  <c r="AN630" i="1"/>
  <c r="AO630" i="1" s="1"/>
  <c r="AP630" i="1" s="1"/>
  <c r="AN629" i="1"/>
  <c r="AO629" i="1" s="1"/>
  <c r="AP629" i="1" s="1"/>
  <c r="AN628" i="1"/>
  <c r="AO628" i="1" s="1"/>
  <c r="AP628" i="1" s="1"/>
  <c r="AN627" i="1"/>
  <c r="AO627" i="1" s="1"/>
  <c r="AP627" i="1" s="1"/>
  <c r="AN626" i="1"/>
  <c r="AO626" i="1" s="1"/>
  <c r="AP626" i="1" s="1"/>
  <c r="AN625" i="1"/>
  <c r="AO625" i="1" s="1"/>
  <c r="AP625" i="1" s="1"/>
  <c r="AP624" i="1"/>
  <c r="AN624" i="1"/>
  <c r="AO624" i="1" s="1"/>
  <c r="AN623" i="1"/>
  <c r="AO623" i="1" s="1"/>
  <c r="AP623" i="1" s="1"/>
  <c r="AN622" i="1"/>
  <c r="AO622" i="1" s="1"/>
  <c r="AP622" i="1" s="1"/>
  <c r="AN621" i="1"/>
  <c r="AO621" i="1" s="1"/>
  <c r="AP621" i="1" s="1"/>
  <c r="AN620" i="1"/>
  <c r="AO620" i="1" s="1"/>
  <c r="AP620" i="1" s="1"/>
  <c r="AN619" i="1"/>
  <c r="AO619" i="1" s="1"/>
  <c r="AP619" i="1" s="1"/>
  <c r="AN618" i="1"/>
  <c r="AO618" i="1" s="1"/>
  <c r="AP618" i="1" s="1"/>
  <c r="AN617" i="1"/>
  <c r="AO617" i="1" s="1"/>
  <c r="AP617" i="1" s="1"/>
  <c r="AN616" i="1"/>
  <c r="AO616" i="1" s="1"/>
  <c r="AP616" i="1" s="1"/>
  <c r="AN615" i="1"/>
  <c r="AO615" i="1" s="1"/>
  <c r="AP615" i="1" s="1"/>
  <c r="AN614" i="1"/>
  <c r="AO614" i="1" s="1"/>
  <c r="AP614" i="1" s="1"/>
  <c r="AN613" i="1"/>
  <c r="AO613" i="1" s="1"/>
  <c r="AP613" i="1" s="1"/>
  <c r="AN612" i="1"/>
  <c r="AO612" i="1" s="1"/>
  <c r="AP612" i="1" s="1"/>
  <c r="AN611" i="1"/>
  <c r="AO611" i="1" s="1"/>
  <c r="AP611" i="1" s="1"/>
  <c r="AN610" i="1"/>
  <c r="AO610" i="1" s="1"/>
  <c r="AP610" i="1" s="1"/>
  <c r="AN609" i="1"/>
  <c r="AO609" i="1" s="1"/>
  <c r="AP609" i="1" s="1"/>
  <c r="AN608" i="1"/>
  <c r="AO608" i="1" s="1"/>
  <c r="AP608" i="1" s="1"/>
  <c r="AN607" i="1"/>
  <c r="AO607" i="1" s="1"/>
  <c r="AP607" i="1" s="1"/>
  <c r="AN606" i="1"/>
  <c r="AO606" i="1" s="1"/>
  <c r="AP606" i="1" s="1"/>
  <c r="AN605" i="1"/>
  <c r="AO605" i="1" s="1"/>
  <c r="AP605" i="1" s="1"/>
  <c r="AN604" i="1"/>
  <c r="AO604" i="1" s="1"/>
  <c r="AP604" i="1" s="1"/>
  <c r="AN603" i="1"/>
  <c r="AO603" i="1" s="1"/>
  <c r="AP603" i="1" s="1"/>
  <c r="AN602" i="1"/>
  <c r="AO602" i="1" s="1"/>
  <c r="AP602" i="1" s="1"/>
  <c r="AN601" i="1"/>
  <c r="AO601" i="1" s="1"/>
  <c r="AP601" i="1" s="1"/>
  <c r="AN600" i="1"/>
  <c r="AO600" i="1" s="1"/>
  <c r="AP600" i="1" s="1"/>
  <c r="AN599" i="1"/>
  <c r="AO599" i="1" s="1"/>
  <c r="AP599" i="1" s="1"/>
  <c r="AN598" i="1"/>
  <c r="AO598" i="1" s="1"/>
  <c r="AP598" i="1" s="1"/>
  <c r="AN597" i="1"/>
  <c r="AO597" i="1" s="1"/>
  <c r="AP597" i="1" s="1"/>
  <c r="AN596" i="1"/>
  <c r="AO596" i="1" s="1"/>
  <c r="AP596" i="1" s="1"/>
  <c r="AN595" i="1"/>
  <c r="AO595" i="1" s="1"/>
  <c r="AP595" i="1" s="1"/>
  <c r="AN594" i="1"/>
  <c r="AO594" i="1" s="1"/>
  <c r="AP594" i="1" s="1"/>
  <c r="AN593" i="1"/>
  <c r="AO593" i="1" s="1"/>
  <c r="AP593" i="1" s="1"/>
  <c r="AN592" i="1"/>
  <c r="AO592" i="1" s="1"/>
  <c r="AP592" i="1" s="1"/>
  <c r="AN591" i="1"/>
  <c r="AO591" i="1" s="1"/>
  <c r="AP591" i="1" s="1"/>
  <c r="AN590" i="1"/>
  <c r="AO590" i="1" s="1"/>
  <c r="AP590" i="1" s="1"/>
  <c r="AN589" i="1"/>
  <c r="AO589" i="1" s="1"/>
  <c r="AP589" i="1" s="1"/>
  <c r="AN588" i="1"/>
  <c r="AO588" i="1" s="1"/>
  <c r="AP588" i="1" s="1"/>
  <c r="AN587" i="1"/>
  <c r="AO587" i="1" s="1"/>
  <c r="AP587" i="1" s="1"/>
  <c r="AN586" i="1"/>
  <c r="AO586" i="1" s="1"/>
  <c r="AP586" i="1" s="1"/>
  <c r="AN585" i="1"/>
  <c r="AO585" i="1" s="1"/>
  <c r="AP585" i="1" s="1"/>
  <c r="AN584" i="1"/>
  <c r="AO584" i="1" s="1"/>
  <c r="AP584" i="1" s="1"/>
  <c r="AN583" i="1"/>
  <c r="AO583" i="1" s="1"/>
  <c r="AP583" i="1" s="1"/>
  <c r="AN582" i="1"/>
  <c r="AO582" i="1" s="1"/>
  <c r="AP582" i="1" s="1"/>
  <c r="AN581" i="1"/>
  <c r="AO581" i="1" s="1"/>
  <c r="AP581" i="1" s="1"/>
  <c r="AN580" i="1"/>
  <c r="AO580" i="1" s="1"/>
  <c r="AP580" i="1" s="1"/>
  <c r="AN579" i="1"/>
  <c r="AO579" i="1" s="1"/>
  <c r="AP579" i="1" s="1"/>
  <c r="AN578" i="1"/>
  <c r="AO578" i="1" s="1"/>
  <c r="AP578" i="1" s="1"/>
  <c r="AN577" i="1"/>
  <c r="AO577" i="1" s="1"/>
  <c r="AP577" i="1" s="1"/>
  <c r="AN576" i="1"/>
  <c r="AO576" i="1" s="1"/>
  <c r="AP576" i="1" s="1"/>
  <c r="AN575" i="1"/>
  <c r="AO575" i="1" s="1"/>
  <c r="AP575" i="1" s="1"/>
  <c r="AN574" i="1"/>
  <c r="AO574" i="1" s="1"/>
  <c r="AP574" i="1" s="1"/>
  <c r="AN573" i="1"/>
  <c r="AO573" i="1" s="1"/>
  <c r="AP573" i="1" s="1"/>
  <c r="AN572" i="1"/>
  <c r="AO572" i="1" s="1"/>
  <c r="AP572" i="1" s="1"/>
  <c r="AN571" i="1"/>
  <c r="AO571" i="1" s="1"/>
  <c r="AP571" i="1" s="1"/>
  <c r="AN570" i="1"/>
  <c r="AO570" i="1" s="1"/>
  <c r="AP570" i="1" s="1"/>
  <c r="AN569" i="1"/>
  <c r="AO569" i="1" s="1"/>
  <c r="AP569" i="1" s="1"/>
  <c r="AN568" i="1"/>
  <c r="AO568" i="1" s="1"/>
  <c r="AP568" i="1" s="1"/>
  <c r="AN567" i="1"/>
  <c r="AO567" i="1" s="1"/>
  <c r="AP567" i="1" s="1"/>
  <c r="AN566" i="1"/>
  <c r="AO566" i="1" s="1"/>
  <c r="AP566" i="1" s="1"/>
  <c r="AN565" i="1"/>
  <c r="AO565" i="1" s="1"/>
  <c r="AP565" i="1" s="1"/>
  <c r="AN564" i="1"/>
  <c r="AO564" i="1" s="1"/>
  <c r="AP564" i="1" s="1"/>
  <c r="AN563" i="1"/>
  <c r="AO563" i="1" s="1"/>
  <c r="AP563" i="1" s="1"/>
  <c r="AN562" i="1"/>
  <c r="AO562" i="1" s="1"/>
  <c r="AP562" i="1" s="1"/>
  <c r="AN561" i="1"/>
  <c r="AO561" i="1" s="1"/>
  <c r="AP561" i="1" s="1"/>
  <c r="AN560" i="1"/>
  <c r="AO560" i="1" s="1"/>
  <c r="AP560" i="1" s="1"/>
  <c r="AN559" i="1"/>
  <c r="AO559" i="1" s="1"/>
  <c r="AP559" i="1" s="1"/>
  <c r="AN558" i="1"/>
  <c r="AO558" i="1" s="1"/>
  <c r="AP558" i="1" s="1"/>
  <c r="AN557" i="1"/>
  <c r="AO557" i="1" s="1"/>
  <c r="AP557" i="1" s="1"/>
  <c r="AN556" i="1"/>
  <c r="AO556" i="1" s="1"/>
  <c r="AP556" i="1" s="1"/>
  <c r="AN555" i="1"/>
  <c r="AO555" i="1" s="1"/>
  <c r="AP555" i="1" s="1"/>
  <c r="AN554" i="1"/>
  <c r="AO554" i="1" s="1"/>
  <c r="AP554" i="1" s="1"/>
  <c r="AN553" i="1"/>
  <c r="AO553" i="1" s="1"/>
  <c r="AP553" i="1" s="1"/>
  <c r="AN552" i="1"/>
  <c r="AO552" i="1" s="1"/>
  <c r="AP552" i="1" s="1"/>
  <c r="AO551" i="1"/>
  <c r="AP551" i="1" s="1"/>
  <c r="AN551" i="1"/>
  <c r="AN550" i="1"/>
  <c r="AO550" i="1" s="1"/>
  <c r="AP550" i="1" s="1"/>
  <c r="AN549" i="1"/>
  <c r="AO549" i="1" s="1"/>
  <c r="AP549" i="1" s="1"/>
  <c r="AN548" i="1"/>
  <c r="AO548" i="1" s="1"/>
  <c r="AP548" i="1" s="1"/>
  <c r="AN547" i="1"/>
  <c r="AO547" i="1" s="1"/>
  <c r="AP547" i="1" s="1"/>
  <c r="AN546" i="1"/>
  <c r="AO546" i="1" s="1"/>
  <c r="AP546" i="1" s="1"/>
  <c r="AN545" i="1"/>
  <c r="AO545" i="1" s="1"/>
  <c r="AP545" i="1" s="1"/>
  <c r="AN544" i="1"/>
  <c r="AO544" i="1" s="1"/>
  <c r="AP544" i="1" s="1"/>
  <c r="AN543" i="1"/>
  <c r="AO543" i="1" s="1"/>
  <c r="AP543" i="1" s="1"/>
  <c r="AN542" i="1"/>
  <c r="AO542" i="1" s="1"/>
  <c r="AP542" i="1" s="1"/>
  <c r="AN541" i="1"/>
  <c r="AO541" i="1" s="1"/>
  <c r="AP541" i="1" s="1"/>
  <c r="AN540" i="1"/>
  <c r="AO540" i="1" s="1"/>
  <c r="AP540" i="1" s="1"/>
  <c r="AN539" i="1"/>
  <c r="AO539" i="1" s="1"/>
  <c r="AP539" i="1" s="1"/>
  <c r="AN538" i="1"/>
  <c r="AO538" i="1" s="1"/>
  <c r="AP538" i="1" s="1"/>
  <c r="AN537" i="1"/>
  <c r="AO537" i="1" s="1"/>
  <c r="AP537" i="1" s="1"/>
  <c r="AN536" i="1"/>
  <c r="AO536" i="1" s="1"/>
  <c r="AP536" i="1" s="1"/>
  <c r="AN535" i="1"/>
  <c r="AO535" i="1" s="1"/>
  <c r="AP535" i="1" s="1"/>
  <c r="AN534" i="1"/>
  <c r="AO534" i="1" s="1"/>
  <c r="AP534" i="1" s="1"/>
  <c r="AN533" i="1"/>
  <c r="AO533" i="1" s="1"/>
  <c r="AP533" i="1" s="1"/>
  <c r="AN532" i="1"/>
  <c r="AO532" i="1" s="1"/>
  <c r="AP532" i="1" s="1"/>
  <c r="AN531" i="1"/>
  <c r="AO531" i="1" s="1"/>
  <c r="AP531" i="1" s="1"/>
  <c r="AN530" i="1"/>
  <c r="AO530" i="1" s="1"/>
  <c r="AP530" i="1" s="1"/>
  <c r="AN529" i="1"/>
  <c r="AO529" i="1" s="1"/>
  <c r="AP529" i="1" s="1"/>
  <c r="AN528" i="1"/>
  <c r="AO528" i="1" s="1"/>
  <c r="AP528" i="1" s="1"/>
  <c r="AN527" i="1"/>
  <c r="AO527" i="1" s="1"/>
  <c r="AP527" i="1" s="1"/>
  <c r="AN526" i="1"/>
  <c r="AO526" i="1" s="1"/>
  <c r="AP526" i="1" s="1"/>
  <c r="AN525" i="1"/>
  <c r="AO525" i="1" s="1"/>
  <c r="AP525" i="1" s="1"/>
  <c r="AN524" i="1"/>
  <c r="AO524" i="1" s="1"/>
  <c r="AP524" i="1" s="1"/>
  <c r="AN523" i="1"/>
  <c r="AO523" i="1" s="1"/>
  <c r="AP523" i="1" s="1"/>
  <c r="AN522" i="1"/>
  <c r="AO522" i="1" s="1"/>
  <c r="AP522" i="1" s="1"/>
  <c r="AN521" i="1"/>
  <c r="AO521" i="1" s="1"/>
  <c r="AP521" i="1" s="1"/>
  <c r="AN520" i="1"/>
  <c r="AO520" i="1" s="1"/>
  <c r="AP520" i="1" s="1"/>
  <c r="AN519" i="1"/>
  <c r="AO519" i="1" s="1"/>
  <c r="AP519" i="1" s="1"/>
  <c r="AN518" i="1"/>
  <c r="AO518" i="1" s="1"/>
  <c r="AP518" i="1" s="1"/>
  <c r="AN517" i="1"/>
  <c r="AO517" i="1" s="1"/>
  <c r="AP517" i="1" s="1"/>
  <c r="AN516" i="1"/>
  <c r="AO516" i="1" s="1"/>
  <c r="AP516" i="1" s="1"/>
  <c r="AN515" i="1"/>
  <c r="AO515" i="1" s="1"/>
  <c r="AP515" i="1" s="1"/>
  <c r="AN514" i="1"/>
  <c r="AO514" i="1" s="1"/>
  <c r="AP514" i="1" s="1"/>
  <c r="AN513" i="1"/>
  <c r="AO513" i="1" s="1"/>
  <c r="AP513" i="1" s="1"/>
  <c r="AN512" i="1"/>
  <c r="AO512" i="1" s="1"/>
  <c r="AP512" i="1" s="1"/>
  <c r="AN511" i="1"/>
  <c r="AO511" i="1" s="1"/>
  <c r="AP511" i="1" s="1"/>
  <c r="AN510" i="1"/>
  <c r="AO510" i="1" s="1"/>
  <c r="AP510" i="1" s="1"/>
  <c r="AN509" i="1"/>
  <c r="AO509" i="1" s="1"/>
  <c r="AP509" i="1" s="1"/>
  <c r="AN508" i="1"/>
  <c r="AO508" i="1" s="1"/>
  <c r="AP508" i="1" s="1"/>
  <c r="AN507" i="1"/>
  <c r="AO507" i="1" s="1"/>
  <c r="AP507" i="1" s="1"/>
  <c r="AN506" i="1"/>
  <c r="AO506" i="1" s="1"/>
  <c r="AP506" i="1" s="1"/>
  <c r="AN505" i="1"/>
  <c r="AO505" i="1" s="1"/>
  <c r="AP505" i="1" s="1"/>
  <c r="AN504" i="1"/>
  <c r="AO504" i="1" s="1"/>
  <c r="AP504" i="1" s="1"/>
  <c r="AN503" i="1"/>
  <c r="AO503" i="1" s="1"/>
  <c r="AP503" i="1" s="1"/>
  <c r="AN502" i="1"/>
  <c r="AO502" i="1" s="1"/>
  <c r="AP502" i="1" s="1"/>
  <c r="AN501" i="1"/>
  <c r="AO501" i="1" s="1"/>
  <c r="AP501" i="1" s="1"/>
  <c r="AN500" i="1"/>
  <c r="AO500" i="1" s="1"/>
  <c r="AP500" i="1" s="1"/>
  <c r="AN499" i="1"/>
  <c r="AO499" i="1" s="1"/>
  <c r="AP499" i="1" s="1"/>
  <c r="AN498" i="1"/>
  <c r="AO498" i="1" s="1"/>
  <c r="AP498" i="1" s="1"/>
  <c r="AN497" i="1"/>
  <c r="AO497" i="1" s="1"/>
  <c r="AP497" i="1" s="1"/>
  <c r="AN496" i="1"/>
  <c r="AO496" i="1" s="1"/>
  <c r="AP496" i="1" s="1"/>
  <c r="AN495" i="1"/>
  <c r="AO495" i="1" s="1"/>
  <c r="AP495" i="1" s="1"/>
  <c r="AN494" i="1"/>
  <c r="AO494" i="1" s="1"/>
  <c r="AP494" i="1" s="1"/>
  <c r="AN493" i="1"/>
  <c r="AO493" i="1" s="1"/>
  <c r="AP493" i="1" s="1"/>
  <c r="AN492" i="1"/>
  <c r="AO492" i="1" s="1"/>
  <c r="AP492" i="1" s="1"/>
  <c r="AN491" i="1"/>
  <c r="AO491" i="1" s="1"/>
  <c r="AP491" i="1" s="1"/>
  <c r="AN490" i="1"/>
  <c r="AO490" i="1" s="1"/>
  <c r="AP490" i="1" s="1"/>
  <c r="AN489" i="1"/>
  <c r="AO489" i="1" s="1"/>
  <c r="AP489" i="1" s="1"/>
  <c r="AN488" i="1"/>
  <c r="AO488" i="1" s="1"/>
  <c r="AP488" i="1" s="1"/>
  <c r="AN487" i="1"/>
  <c r="AO487" i="1" s="1"/>
  <c r="AP487" i="1" s="1"/>
  <c r="AN486" i="1"/>
  <c r="AO486" i="1" s="1"/>
  <c r="AP486" i="1" s="1"/>
  <c r="AN485" i="1"/>
  <c r="AO485" i="1" s="1"/>
  <c r="AP485" i="1" s="1"/>
  <c r="AN484" i="1"/>
  <c r="AO484" i="1" s="1"/>
  <c r="AP484" i="1" s="1"/>
  <c r="AN483" i="1"/>
  <c r="AO483" i="1" s="1"/>
  <c r="AP483" i="1" s="1"/>
  <c r="AN482" i="1"/>
  <c r="AO482" i="1" s="1"/>
  <c r="AP482" i="1" s="1"/>
  <c r="AN481" i="1"/>
  <c r="AO481" i="1" s="1"/>
  <c r="AP481" i="1" s="1"/>
  <c r="AN480" i="1"/>
  <c r="AO480" i="1" s="1"/>
  <c r="AP480" i="1" s="1"/>
  <c r="AN479" i="1"/>
  <c r="AO479" i="1" s="1"/>
  <c r="AP479" i="1" s="1"/>
  <c r="AN478" i="1"/>
  <c r="AO478" i="1" s="1"/>
  <c r="AP478" i="1" s="1"/>
  <c r="AN477" i="1"/>
  <c r="AO477" i="1" s="1"/>
  <c r="AP477" i="1" s="1"/>
  <c r="AN476" i="1"/>
  <c r="AO476" i="1" s="1"/>
  <c r="AP476" i="1" s="1"/>
  <c r="AN475" i="1"/>
  <c r="AO475" i="1" s="1"/>
  <c r="AP475" i="1" s="1"/>
  <c r="AN474" i="1"/>
  <c r="AO474" i="1" s="1"/>
  <c r="AP474" i="1" s="1"/>
  <c r="AN473" i="1"/>
  <c r="AO473" i="1" s="1"/>
  <c r="AP473" i="1" s="1"/>
  <c r="AN472" i="1"/>
  <c r="AO472" i="1" s="1"/>
  <c r="AP472" i="1" s="1"/>
  <c r="AN471" i="1"/>
  <c r="AO471" i="1" s="1"/>
  <c r="AP471" i="1" s="1"/>
  <c r="AN470" i="1"/>
  <c r="AO470" i="1" s="1"/>
  <c r="AP470" i="1" s="1"/>
  <c r="AN469" i="1"/>
  <c r="AO469" i="1" s="1"/>
  <c r="AP469" i="1" s="1"/>
  <c r="AN468" i="1"/>
  <c r="AO468" i="1" s="1"/>
  <c r="AP468" i="1" s="1"/>
  <c r="AN467" i="1"/>
  <c r="AO467" i="1" s="1"/>
  <c r="AP467" i="1" s="1"/>
  <c r="AN466" i="1"/>
  <c r="AO466" i="1" s="1"/>
  <c r="AP466" i="1" s="1"/>
  <c r="AN465" i="1"/>
  <c r="AO465" i="1" s="1"/>
  <c r="AP465" i="1" s="1"/>
  <c r="AN464" i="1"/>
  <c r="AO464" i="1" s="1"/>
  <c r="AP464" i="1" s="1"/>
  <c r="AN463" i="1"/>
  <c r="AO463" i="1" s="1"/>
  <c r="AP463" i="1" s="1"/>
  <c r="AN462" i="1"/>
  <c r="AO462" i="1" s="1"/>
  <c r="AP462" i="1" s="1"/>
  <c r="AN461" i="1"/>
  <c r="AO461" i="1" s="1"/>
  <c r="AP461" i="1" s="1"/>
  <c r="AN460" i="1"/>
  <c r="AO460" i="1" s="1"/>
  <c r="AP460" i="1" s="1"/>
  <c r="AN459" i="1"/>
  <c r="AO459" i="1" s="1"/>
  <c r="AP459" i="1" s="1"/>
  <c r="AN458" i="1"/>
  <c r="AO458" i="1" s="1"/>
  <c r="AP458" i="1" s="1"/>
  <c r="AN457" i="1"/>
  <c r="AO457" i="1" s="1"/>
  <c r="AP457" i="1" s="1"/>
  <c r="AN456" i="1"/>
  <c r="AO456" i="1" s="1"/>
  <c r="AP456" i="1" s="1"/>
  <c r="AN455" i="1"/>
  <c r="AO455" i="1" s="1"/>
  <c r="AP455" i="1" s="1"/>
  <c r="AN454" i="1"/>
  <c r="AO454" i="1" s="1"/>
  <c r="AP454" i="1" s="1"/>
  <c r="AN453" i="1"/>
  <c r="AO453" i="1" s="1"/>
  <c r="AP453" i="1" s="1"/>
  <c r="AN452" i="1"/>
  <c r="AO452" i="1" s="1"/>
  <c r="AP452" i="1" s="1"/>
  <c r="AN451" i="1"/>
  <c r="AO451" i="1" s="1"/>
  <c r="AP451" i="1" s="1"/>
  <c r="AN450" i="1"/>
  <c r="AO450" i="1" s="1"/>
  <c r="AP450" i="1" s="1"/>
  <c r="AN449" i="1"/>
  <c r="AO449" i="1" s="1"/>
  <c r="AP449" i="1" s="1"/>
  <c r="AN448" i="1"/>
  <c r="AO448" i="1" s="1"/>
  <c r="AP448" i="1" s="1"/>
  <c r="AN447" i="1"/>
  <c r="AO447" i="1" s="1"/>
  <c r="AP447" i="1" s="1"/>
  <c r="AN446" i="1"/>
  <c r="AO446" i="1" s="1"/>
  <c r="AP446" i="1" s="1"/>
  <c r="AN445" i="1"/>
  <c r="AO445" i="1" s="1"/>
  <c r="AP445" i="1" s="1"/>
  <c r="AN444" i="1"/>
  <c r="AO444" i="1" s="1"/>
  <c r="AP444" i="1" s="1"/>
  <c r="AN443" i="1"/>
  <c r="AO443" i="1" s="1"/>
  <c r="AP443" i="1" s="1"/>
  <c r="AN442" i="1"/>
  <c r="AO442" i="1" s="1"/>
  <c r="AP442" i="1" s="1"/>
  <c r="AN441" i="1"/>
  <c r="AO441" i="1" s="1"/>
  <c r="AP441" i="1" s="1"/>
  <c r="AN440" i="1"/>
  <c r="AO440" i="1" s="1"/>
  <c r="AP440" i="1" s="1"/>
  <c r="AN439" i="1"/>
  <c r="AO439" i="1" s="1"/>
  <c r="AP439" i="1" s="1"/>
  <c r="AN438" i="1"/>
  <c r="AO438" i="1" s="1"/>
  <c r="AP438" i="1" s="1"/>
  <c r="AN437" i="1"/>
  <c r="AO437" i="1" s="1"/>
  <c r="AP437" i="1" s="1"/>
  <c r="AN436" i="1"/>
  <c r="AO436" i="1" s="1"/>
  <c r="AP436" i="1" s="1"/>
  <c r="AN435" i="1"/>
  <c r="AO435" i="1" s="1"/>
  <c r="AP435" i="1" s="1"/>
  <c r="AN434" i="1"/>
  <c r="AO434" i="1" s="1"/>
  <c r="AP434" i="1" s="1"/>
  <c r="AN433" i="1"/>
  <c r="AO433" i="1" s="1"/>
  <c r="AP433" i="1" s="1"/>
  <c r="AN432" i="1"/>
  <c r="AO432" i="1" s="1"/>
  <c r="AP432" i="1" s="1"/>
  <c r="AN431" i="1"/>
  <c r="AO431" i="1" s="1"/>
  <c r="AP431" i="1" s="1"/>
  <c r="AN430" i="1"/>
  <c r="AO430" i="1" s="1"/>
  <c r="AP430" i="1" s="1"/>
  <c r="AN429" i="1"/>
  <c r="AN428" i="1"/>
  <c r="AN427" i="1"/>
  <c r="AO427" i="1" s="1"/>
  <c r="AP427" i="1" s="1"/>
  <c r="AN426" i="1"/>
  <c r="AO426" i="1" s="1"/>
  <c r="AP426" i="1" s="1"/>
  <c r="AN425" i="1"/>
  <c r="AO425" i="1" s="1"/>
  <c r="AP425" i="1" s="1"/>
  <c r="AN424" i="1"/>
  <c r="AO424" i="1" s="1"/>
  <c r="AP424" i="1" s="1"/>
  <c r="AN423" i="1"/>
  <c r="AO423" i="1" s="1"/>
  <c r="AP423" i="1" s="1"/>
  <c r="AN422" i="1"/>
  <c r="AO422" i="1" s="1"/>
  <c r="AP422" i="1" s="1"/>
  <c r="AN421" i="1"/>
  <c r="AO421" i="1" s="1"/>
  <c r="AP421" i="1" s="1"/>
  <c r="AN420" i="1"/>
  <c r="AO420" i="1" s="1"/>
  <c r="AP420" i="1" s="1"/>
  <c r="AN419" i="1"/>
  <c r="AO419" i="1" s="1"/>
  <c r="AP419" i="1" s="1"/>
  <c r="AN418" i="1"/>
  <c r="AO418" i="1" s="1"/>
  <c r="AP418" i="1" s="1"/>
  <c r="AN417" i="1"/>
  <c r="AO417" i="1" s="1"/>
  <c r="AP417" i="1" s="1"/>
  <c r="AN416" i="1"/>
  <c r="AO416" i="1" s="1"/>
  <c r="AP416" i="1" s="1"/>
  <c r="AN415" i="1"/>
  <c r="AO415" i="1" s="1"/>
  <c r="AP415" i="1" s="1"/>
  <c r="AN414" i="1"/>
  <c r="AO414" i="1" s="1"/>
  <c r="AP414" i="1" s="1"/>
  <c r="AN413" i="1"/>
  <c r="AO413" i="1" s="1"/>
  <c r="AP413" i="1" s="1"/>
  <c r="AN412" i="1"/>
  <c r="AO412" i="1" s="1"/>
  <c r="AP412" i="1" s="1"/>
  <c r="AN411" i="1"/>
  <c r="AO411" i="1" s="1"/>
  <c r="AP411" i="1" s="1"/>
  <c r="AN410" i="1"/>
  <c r="AO410" i="1" s="1"/>
  <c r="AP410" i="1" s="1"/>
  <c r="AN409" i="1"/>
  <c r="AO409" i="1" s="1"/>
  <c r="AP409" i="1" s="1"/>
  <c r="AN408" i="1"/>
  <c r="AP408" i="1" s="1"/>
  <c r="AN407" i="1"/>
  <c r="AO407" i="1" s="1"/>
  <c r="AP407" i="1" s="1"/>
  <c r="AN406" i="1"/>
  <c r="AO406" i="1" s="1"/>
  <c r="AP406" i="1" s="1"/>
  <c r="AN405" i="1"/>
  <c r="AO405" i="1" s="1"/>
  <c r="AP405" i="1" s="1"/>
  <c r="AN404" i="1"/>
  <c r="AO404" i="1" s="1"/>
  <c r="AP404" i="1" s="1"/>
  <c r="AN403" i="1"/>
  <c r="AO403" i="1" s="1"/>
  <c r="AP403" i="1" s="1"/>
  <c r="AN402" i="1"/>
  <c r="AO402" i="1" s="1"/>
  <c r="AP402" i="1" s="1"/>
  <c r="AN401" i="1"/>
  <c r="AO401" i="1" s="1"/>
  <c r="AP401" i="1" s="1"/>
  <c r="AN400" i="1"/>
  <c r="AO400" i="1" s="1"/>
  <c r="AP400" i="1" s="1"/>
  <c r="AN399" i="1"/>
  <c r="AO399" i="1" s="1"/>
  <c r="AP399" i="1" s="1"/>
  <c r="AN398" i="1"/>
  <c r="AO398" i="1" s="1"/>
  <c r="AP398" i="1" s="1"/>
  <c r="AN397" i="1"/>
  <c r="AO397" i="1" s="1"/>
  <c r="AP397" i="1" s="1"/>
  <c r="AN396" i="1"/>
  <c r="AO396" i="1" s="1"/>
  <c r="AP396" i="1" s="1"/>
  <c r="AN395" i="1"/>
  <c r="AO395" i="1" s="1"/>
  <c r="AP395" i="1" s="1"/>
  <c r="AN394" i="1"/>
  <c r="AO394" i="1" s="1"/>
  <c r="AP394" i="1" s="1"/>
  <c r="AN393" i="1"/>
  <c r="AO393" i="1" s="1"/>
  <c r="AP393" i="1" s="1"/>
  <c r="AN392" i="1"/>
  <c r="AO392" i="1" s="1"/>
  <c r="AP392" i="1" s="1"/>
  <c r="AN391" i="1"/>
  <c r="AO391" i="1" s="1"/>
  <c r="AP391" i="1" s="1"/>
  <c r="AN390" i="1"/>
  <c r="AO390" i="1" s="1"/>
  <c r="AP390" i="1" s="1"/>
  <c r="AN389" i="1"/>
  <c r="AO389" i="1" s="1"/>
  <c r="AP389" i="1" s="1"/>
  <c r="AN388" i="1"/>
  <c r="AO388" i="1" s="1"/>
  <c r="AP388" i="1" s="1"/>
  <c r="AN387" i="1"/>
  <c r="AO387" i="1" s="1"/>
  <c r="AP387" i="1" s="1"/>
  <c r="AN386" i="1"/>
  <c r="AO386" i="1" s="1"/>
  <c r="AP386" i="1" s="1"/>
  <c r="AN385" i="1"/>
  <c r="AO385" i="1" s="1"/>
  <c r="AP385" i="1" s="1"/>
  <c r="AN384" i="1"/>
  <c r="AO384" i="1" s="1"/>
  <c r="AP384" i="1" s="1"/>
  <c r="AN383" i="1"/>
  <c r="AO383" i="1" s="1"/>
  <c r="AP383" i="1" s="1"/>
  <c r="AN382" i="1"/>
  <c r="AO382" i="1" s="1"/>
  <c r="AP382" i="1" s="1"/>
  <c r="AN381" i="1"/>
  <c r="AO381" i="1" s="1"/>
  <c r="AP381" i="1" s="1"/>
  <c r="AN380" i="1"/>
  <c r="AO380" i="1" s="1"/>
  <c r="AP380" i="1" s="1"/>
  <c r="AN379" i="1"/>
  <c r="AO379" i="1" s="1"/>
  <c r="AP379" i="1" s="1"/>
  <c r="AN378" i="1"/>
  <c r="AO378" i="1" s="1"/>
  <c r="AP378" i="1" s="1"/>
  <c r="AN377" i="1"/>
  <c r="AO377" i="1" s="1"/>
  <c r="AP377" i="1" s="1"/>
  <c r="AN376" i="1"/>
  <c r="AO376" i="1" s="1"/>
  <c r="AP376" i="1" s="1"/>
  <c r="AN375" i="1"/>
  <c r="AO375" i="1" s="1"/>
  <c r="AP375" i="1" s="1"/>
  <c r="AN374" i="1"/>
  <c r="AO374" i="1" s="1"/>
  <c r="AP374" i="1" s="1"/>
  <c r="AN373" i="1"/>
  <c r="AO373" i="1" s="1"/>
  <c r="AP373" i="1" s="1"/>
  <c r="AN372" i="1"/>
  <c r="AO372" i="1" s="1"/>
  <c r="AP372" i="1" s="1"/>
  <c r="AN371" i="1"/>
  <c r="AO371" i="1" s="1"/>
  <c r="AP371" i="1" s="1"/>
  <c r="AN370" i="1"/>
  <c r="AO370" i="1" s="1"/>
  <c r="AP370" i="1" s="1"/>
  <c r="AN369" i="1"/>
  <c r="AO369" i="1" s="1"/>
  <c r="AP369" i="1" s="1"/>
  <c r="AN368" i="1"/>
  <c r="AO368" i="1" s="1"/>
  <c r="AP368" i="1" s="1"/>
  <c r="AN367" i="1"/>
  <c r="AO367" i="1" s="1"/>
  <c r="AP367" i="1" s="1"/>
  <c r="AN366" i="1"/>
  <c r="AO366" i="1" s="1"/>
  <c r="AP366" i="1" s="1"/>
  <c r="AN365" i="1"/>
  <c r="AO365" i="1" s="1"/>
  <c r="AP365" i="1" s="1"/>
  <c r="AN364" i="1"/>
  <c r="AO364" i="1" s="1"/>
  <c r="AP364" i="1" s="1"/>
  <c r="AN363" i="1"/>
  <c r="AO363" i="1" s="1"/>
  <c r="AP363" i="1" s="1"/>
  <c r="AN362" i="1"/>
  <c r="AO362" i="1" s="1"/>
  <c r="AP362" i="1" s="1"/>
  <c r="AN361" i="1"/>
  <c r="AO361" i="1" s="1"/>
  <c r="AP361" i="1" s="1"/>
  <c r="AN360" i="1"/>
  <c r="AO360" i="1" s="1"/>
  <c r="AP360" i="1" s="1"/>
  <c r="AN359" i="1"/>
  <c r="AO359" i="1" s="1"/>
  <c r="AP359" i="1" s="1"/>
  <c r="AN358" i="1"/>
  <c r="AO358" i="1" s="1"/>
  <c r="AP358" i="1" s="1"/>
  <c r="AN357" i="1"/>
  <c r="AO357" i="1" s="1"/>
  <c r="AP357" i="1" s="1"/>
  <c r="AN356" i="1"/>
  <c r="AO356" i="1" s="1"/>
  <c r="AP356" i="1" s="1"/>
  <c r="AN355" i="1"/>
  <c r="AO355" i="1" s="1"/>
  <c r="AP355" i="1" s="1"/>
  <c r="AN354" i="1"/>
  <c r="AO354" i="1" s="1"/>
  <c r="AP354" i="1" s="1"/>
  <c r="AN353" i="1"/>
  <c r="AO353" i="1" s="1"/>
  <c r="AP353" i="1" s="1"/>
  <c r="AN352" i="1"/>
  <c r="AO352" i="1" s="1"/>
  <c r="AP352" i="1" s="1"/>
  <c r="AN351" i="1"/>
  <c r="AO351" i="1" s="1"/>
  <c r="AP351" i="1" s="1"/>
  <c r="AN350" i="1"/>
  <c r="AO350" i="1" s="1"/>
  <c r="AP350" i="1" s="1"/>
  <c r="AN349" i="1"/>
  <c r="AO349" i="1" s="1"/>
  <c r="AP349" i="1" s="1"/>
  <c r="AN348" i="1"/>
  <c r="AO348" i="1" s="1"/>
  <c r="AP348" i="1" s="1"/>
  <c r="AN347" i="1"/>
  <c r="AO347" i="1" s="1"/>
  <c r="AP347" i="1" s="1"/>
  <c r="AN346" i="1"/>
  <c r="AO346" i="1" s="1"/>
  <c r="AP346" i="1" s="1"/>
  <c r="AN345" i="1"/>
  <c r="AO345" i="1" s="1"/>
  <c r="AP345" i="1" s="1"/>
  <c r="AN344" i="1"/>
  <c r="AO344" i="1" s="1"/>
  <c r="AP344" i="1" s="1"/>
  <c r="AN343" i="1"/>
  <c r="AO343" i="1" s="1"/>
  <c r="AP343" i="1" s="1"/>
  <c r="AN342" i="1"/>
  <c r="AO342" i="1" s="1"/>
  <c r="AP342" i="1" s="1"/>
  <c r="AN341" i="1"/>
  <c r="AO341" i="1" s="1"/>
  <c r="AP341" i="1" s="1"/>
  <c r="AN340" i="1"/>
  <c r="AO340" i="1" s="1"/>
  <c r="AP340" i="1" s="1"/>
  <c r="AN339" i="1"/>
  <c r="AO339" i="1" s="1"/>
  <c r="AP339" i="1" s="1"/>
  <c r="AN338" i="1"/>
  <c r="AO338" i="1" s="1"/>
  <c r="AP338" i="1" s="1"/>
  <c r="AN337" i="1"/>
  <c r="AO337" i="1" s="1"/>
  <c r="AP337" i="1" s="1"/>
  <c r="AN336" i="1"/>
  <c r="AO336" i="1" s="1"/>
  <c r="AP336" i="1" s="1"/>
  <c r="AN335" i="1"/>
  <c r="AO335" i="1" s="1"/>
  <c r="AP335" i="1" s="1"/>
  <c r="AN334" i="1"/>
  <c r="AO334" i="1" s="1"/>
  <c r="AP334" i="1" s="1"/>
  <c r="AN333" i="1"/>
  <c r="AO333" i="1" s="1"/>
  <c r="AP333" i="1" s="1"/>
  <c r="AN332" i="1"/>
  <c r="AO332" i="1" s="1"/>
  <c r="AP332" i="1" s="1"/>
  <c r="AN331" i="1"/>
  <c r="AO331" i="1" s="1"/>
  <c r="AP331" i="1" s="1"/>
  <c r="AN330" i="1"/>
  <c r="AO330" i="1" s="1"/>
  <c r="AP330" i="1" s="1"/>
  <c r="AN329" i="1"/>
  <c r="AO329" i="1" s="1"/>
  <c r="AP329" i="1" s="1"/>
  <c r="AN328" i="1"/>
  <c r="AO328" i="1" s="1"/>
  <c r="AP328" i="1" s="1"/>
  <c r="AN327" i="1"/>
  <c r="AO327" i="1" s="1"/>
  <c r="AP327" i="1" s="1"/>
  <c r="AN326" i="1"/>
  <c r="AO326" i="1" s="1"/>
  <c r="AP326" i="1" s="1"/>
  <c r="AN325" i="1"/>
  <c r="AO325" i="1" s="1"/>
  <c r="AP325" i="1" s="1"/>
  <c r="AN324" i="1"/>
  <c r="AO324" i="1" s="1"/>
  <c r="AP324" i="1" s="1"/>
  <c r="AN323" i="1"/>
  <c r="AO323" i="1" s="1"/>
  <c r="AP323" i="1" s="1"/>
  <c r="AN322" i="1"/>
  <c r="AO322" i="1" s="1"/>
  <c r="AP322" i="1" s="1"/>
  <c r="AN321" i="1"/>
  <c r="AO321" i="1" s="1"/>
  <c r="AP321" i="1" s="1"/>
  <c r="AN320" i="1"/>
  <c r="AO320" i="1" s="1"/>
  <c r="AP320" i="1" s="1"/>
  <c r="AN319" i="1"/>
  <c r="AO319" i="1" s="1"/>
  <c r="AP319" i="1" s="1"/>
  <c r="AN318" i="1"/>
  <c r="AO318" i="1" s="1"/>
  <c r="AP318" i="1" s="1"/>
  <c r="AN317" i="1"/>
  <c r="AO317" i="1" s="1"/>
  <c r="AP317" i="1" s="1"/>
  <c r="AN316" i="1"/>
  <c r="AO316" i="1" s="1"/>
  <c r="AP316" i="1" s="1"/>
  <c r="AN315" i="1"/>
  <c r="AO315" i="1" s="1"/>
  <c r="AP315" i="1" s="1"/>
  <c r="AN314" i="1"/>
  <c r="AO314" i="1" s="1"/>
  <c r="AP314" i="1" s="1"/>
  <c r="AN313" i="1"/>
  <c r="AO313" i="1" s="1"/>
  <c r="AP313" i="1" s="1"/>
  <c r="AN312" i="1"/>
  <c r="AO312" i="1" s="1"/>
  <c r="AP312" i="1" s="1"/>
  <c r="AN311" i="1"/>
  <c r="AO311" i="1" s="1"/>
  <c r="AP311" i="1" s="1"/>
  <c r="AN310" i="1"/>
  <c r="AO310" i="1" s="1"/>
  <c r="AP310" i="1" s="1"/>
  <c r="AN309" i="1"/>
  <c r="AO309" i="1" s="1"/>
  <c r="AP309" i="1" s="1"/>
  <c r="AN308" i="1"/>
  <c r="AO308" i="1" s="1"/>
  <c r="AP308" i="1" s="1"/>
  <c r="AN307" i="1"/>
  <c r="AO307" i="1" s="1"/>
  <c r="AP307" i="1" s="1"/>
  <c r="AN306" i="1"/>
  <c r="AO306" i="1" s="1"/>
  <c r="AP306" i="1" s="1"/>
  <c r="AN305" i="1"/>
  <c r="AO305" i="1" s="1"/>
  <c r="AP305" i="1" s="1"/>
  <c r="AN304" i="1"/>
  <c r="AO304" i="1" s="1"/>
  <c r="AP304" i="1" s="1"/>
  <c r="AN303" i="1"/>
  <c r="AO303" i="1" s="1"/>
  <c r="AP303" i="1" s="1"/>
  <c r="AN302" i="1"/>
  <c r="AO302" i="1" s="1"/>
  <c r="AP302" i="1" s="1"/>
  <c r="AN301" i="1"/>
  <c r="AO301" i="1" s="1"/>
  <c r="AP301" i="1" s="1"/>
  <c r="AN300" i="1"/>
  <c r="AO300" i="1" s="1"/>
  <c r="AP300" i="1" s="1"/>
  <c r="AN299" i="1"/>
  <c r="AO299" i="1" s="1"/>
  <c r="AP299" i="1" s="1"/>
  <c r="AN298" i="1"/>
  <c r="AO298" i="1" s="1"/>
  <c r="AP298" i="1" s="1"/>
  <c r="AN295" i="1"/>
  <c r="AO295" i="1" s="1"/>
  <c r="AP295" i="1" s="1"/>
  <c r="AN294" i="1"/>
  <c r="AO294" i="1" s="1"/>
  <c r="AP294" i="1" s="1"/>
  <c r="AN293" i="1"/>
  <c r="AO293" i="1" s="1"/>
  <c r="AP293" i="1" s="1"/>
  <c r="AN292" i="1"/>
  <c r="AO292" i="1" s="1"/>
  <c r="AP292" i="1" s="1"/>
  <c r="AN291" i="1"/>
  <c r="AO291" i="1" s="1"/>
  <c r="AP291" i="1" s="1"/>
  <c r="AN290" i="1"/>
  <c r="AO290" i="1" s="1"/>
  <c r="AP290" i="1" s="1"/>
  <c r="AN289" i="1"/>
  <c r="AO289" i="1" s="1"/>
  <c r="AP289" i="1" s="1"/>
  <c r="AN288" i="1"/>
  <c r="AO288" i="1" s="1"/>
  <c r="AP288" i="1" s="1"/>
  <c r="AN287" i="1"/>
  <c r="AO287" i="1" s="1"/>
  <c r="AP287" i="1" s="1"/>
  <c r="AN286" i="1"/>
  <c r="AO286" i="1" s="1"/>
  <c r="AP286" i="1" s="1"/>
  <c r="AN285" i="1"/>
  <c r="AO285" i="1" s="1"/>
  <c r="AP285" i="1" s="1"/>
  <c r="AN284" i="1"/>
  <c r="AO284" i="1" s="1"/>
  <c r="AP284" i="1" s="1"/>
  <c r="AN283" i="1"/>
  <c r="AO283" i="1" s="1"/>
  <c r="AP283" i="1" s="1"/>
  <c r="AN282" i="1"/>
  <c r="AO282" i="1" s="1"/>
  <c r="AP282" i="1" s="1"/>
  <c r="AN281" i="1"/>
  <c r="AO281" i="1" s="1"/>
  <c r="AP281" i="1" s="1"/>
  <c r="AN280" i="1"/>
  <c r="AO280" i="1" s="1"/>
  <c r="AP280" i="1" s="1"/>
  <c r="AN279" i="1"/>
  <c r="AO279" i="1" s="1"/>
  <c r="AP279" i="1" s="1"/>
  <c r="AN278" i="1"/>
  <c r="AO278" i="1" s="1"/>
  <c r="AP278" i="1" s="1"/>
  <c r="AN277" i="1"/>
  <c r="AO277" i="1" s="1"/>
  <c r="AP277" i="1" s="1"/>
  <c r="AN276" i="1"/>
  <c r="AO276" i="1" s="1"/>
  <c r="AP276" i="1" s="1"/>
  <c r="AN275" i="1"/>
  <c r="AO275" i="1" s="1"/>
  <c r="AP275" i="1" s="1"/>
  <c r="AN274" i="1"/>
  <c r="AO274" i="1" s="1"/>
  <c r="AP274" i="1" s="1"/>
  <c r="AN273" i="1"/>
  <c r="AO273" i="1" s="1"/>
  <c r="AP273" i="1" s="1"/>
  <c r="AN272" i="1"/>
  <c r="AO272" i="1" s="1"/>
  <c r="AP272" i="1" s="1"/>
  <c r="AN271" i="1"/>
  <c r="AO271" i="1" s="1"/>
  <c r="AP271" i="1" s="1"/>
  <c r="AN270" i="1"/>
  <c r="AO270" i="1" s="1"/>
  <c r="AP270" i="1" s="1"/>
  <c r="AN269" i="1"/>
  <c r="AO269" i="1" s="1"/>
  <c r="AP269" i="1" s="1"/>
  <c r="AN268" i="1"/>
  <c r="AO268" i="1" s="1"/>
  <c r="AP268" i="1" s="1"/>
  <c r="AN267" i="1"/>
  <c r="AO267" i="1" s="1"/>
  <c r="AP267" i="1" s="1"/>
  <c r="AN266" i="1"/>
  <c r="AO266" i="1" s="1"/>
  <c r="AP266" i="1" s="1"/>
  <c r="AN265" i="1"/>
  <c r="AO265" i="1" s="1"/>
  <c r="AP265" i="1" s="1"/>
  <c r="AN264" i="1"/>
  <c r="AO264" i="1" s="1"/>
  <c r="AP264" i="1" s="1"/>
  <c r="AN263" i="1"/>
  <c r="AO263" i="1" s="1"/>
  <c r="AP263" i="1" s="1"/>
  <c r="AN262" i="1"/>
  <c r="AO262" i="1" s="1"/>
  <c r="AP262" i="1" s="1"/>
  <c r="AN261" i="1"/>
  <c r="AO261" i="1" s="1"/>
  <c r="AP261" i="1" s="1"/>
  <c r="AN260" i="1"/>
  <c r="AO260" i="1" s="1"/>
  <c r="AP260" i="1" s="1"/>
  <c r="AN259" i="1"/>
  <c r="AO259" i="1" s="1"/>
  <c r="AP259" i="1" s="1"/>
  <c r="AN258" i="1"/>
  <c r="AO258" i="1" s="1"/>
  <c r="AP258" i="1" s="1"/>
  <c r="AN257" i="1"/>
  <c r="AO257" i="1" s="1"/>
  <c r="AP257" i="1" s="1"/>
  <c r="AN256" i="1"/>
  <c r="AO256" i="1" s="1"/>
  <c r="AP256" i="1" s="1"/>
  <c r="AN255" i="1"/>
  <c r="AO255" i="1" s="1"/>
  <c r="AP255" i="1" s="1"/>
  <c r="AN254" i="1"/>
  <c r="AO254" i="1" s="1"/>
  <c r="AP254" i="1" s="1"/>
  <c r="AN253" i="1"/>
  <c r="AO253" i="1" s="1"/>
  <c r="AP253" i="1" s="1"/>
  <c r="AN252" i="1"/>
  <c r="AO252" i="1" s="1"/>
  <c r="AP252" i="1" s="1"/>
  <c r="AN251" i="1"/>
  <c r="AO251" i="1" s="1"/>
  <c r="AP251" i="1" s="1"/>
  <c r="AN250" i="1"/>
  <c r="AO250" i="1" s="1"/>
  <c r="AP250" i="1" s="1"/>
  <c r="AN249" i="1"/>
  <c r="AO249" i="1" s="1"/>
  <c r="AP249" i="1" s="1"/>
  <c r="AN248" i="1"/>
  <c r="AO248" i="1" s="1"/>
  <c r="AP248" i="1" s="1"/>
  <c r="AN247" i="1"/>
  <c r="AO247" i="1" s="1"/>
  <c r="AP247" i="1" s="1"/>
  <c r="AN246" i="1"/>
  <c r="AO246" i="1" s="1"/>
  <c r="AP246" i="1" s="1"/>
  <c r="AO245" i="1"/>
  <c r="AP245" i="1" s="1"/>
  <c r="AN245" i="1"/>
  <c r="AN244" i="1"/>
  <c r="AO244" i="1" s="1"/>
  <c r="AP244" i="1" s="1"/>
  <c r="AN243" i="1"/>
  <c r="AO243" i="1" s="1"/>
  <c r="AP243" i="1" s="1"/>
  <c r="AN242" i="1"/>
  <c r="AO242" i="1" s="1"/>
  <c r="AP242" i="1" s="1"/>
  <c r="AN241" i="1"/>
  <c r="AO241" i="1" s="1"/>
  <c r="AP241" i="1" s="1"/>
  <c r="AN240" i="1"/>
  <c r="AO240" i="1" s="1"/>
  <c r="AP240" i="1" s="1"/>
  <c r="AN239" i="1"/>
  <c r="AO239" i="1" s="1"/>
  <c r="AP239" i="1" s="1"/>
  <c r="AN238" i="1"/>
  <c r="AO238" i="1" s="1"/>
  <c r="AP238" i="1" s="1"/>
  <c r="AN237" i="1"/>
  <c r="AO237" i="1" s="1"/>
  <c r="AP237" i="1" s="1"/>
  <c r="AN236" i="1"/>
  <c r="AO236" i="1" s="1"/>
  <c r="AP236" i="1" s="1"/>
  <c r="AN235" i="1"/>
  <c r="AO235" i="1" s="1"/>
  <c r="AP235" i="1" s="1"/>
  <c r="AN234" i="1"/>
  <c r="AO234" i="1" s="1"/>
  <c r="AP234" i="1" s="1"/>
  <c r="AN233" i="1"/>
  <c r="AO233" i="1" s="1"/>
  <c r="AP233" i="1" s="1"/>
  <c r="AN232" i="1"/>
  <c r="AO232" i="1" s="1"/>
  <c r="AP232" i="1" s="1"/>
  <c r="AN231" i="1"/>
  <c r="AO231" i="1" s="1"/>
  <c r="AP231" i="1" s="1"/>
  <c r="AN230" i="1"/>
  <c r="AO230" i="1" s="1"/>
  <c r="AP230" i="1" s="1"/>
  <c r="AN229" i="1"/>
  <c r="AO229" i="1" s="1"/>
  <c r="AP229" i="1" s="1"/>
  <c r="AN228" i="1"/>
  <c r="AO228" i="1" s="1"/>
  <c r="AP228" i="1" s="1"/>
  <c r="AN227" i="1"/>
  <c r="AO227" i="1" s="1"/>
  <c r="AP227" i="1" s="1"/>
  <c r="AN226" i="1"/>
  <c r="AO226" i="1" s="1"/>
  <c r="AP226" i="1" s="1"/>
  <c r="AN225" i="1"/>
  <c r="AO225" i="1" s="1"/>
  <c r="AP225" i="1" s="1"/>
  <c r="AN224" i="1"/>
  <c r="AO224" i="1" s="1"/>
  <c r="AP224" i="1" s="1"/>
  <c r="AN223" i="1"/>
  <c r="AO223" i="1" s="1"/>
  <c r="AP223" i="1" s="1"/>
  <c r="AN222" i="1"/>
  <c r="AO222" i="1" s="1"/>
  <c r="AP222" i="1" s="1"/>
  <c r="AN221" i="1"/>
  <c r="AO221" i="1" s="1"/>
  <c r="AP221" i="1" s="1"/>
  <c r="AN220" i="1"/>
  <c r="AO220" i="1" s="1"/>
  <c r="AP220" i="1" s="1"/>
  <c r="AN219" i="1"/>
  <c r="AO219" i="1" s="1"/>
  <c r="AP219" i="1" s="1"/>
  <c r="AN218" i="1"/>
  <c r="AO218" i="1" s="1"/>
  <c r="AP218" i="1" s="1"/>
  <c r="AN217" i="1"/>
  <c r="AO217" i="1" s="1"/>
  <c r="AP217" i="1" s="1"/>
  <c r="AN216" i="1"/>
  <c r="AO216" i="1" s="1"/>
  <c r="AP216" i="1" s="1"/>
  <c r="AN215" i="1"/>
  <c r="AO215" i="1" s="1"/>
  <c r="AP215" i="1" s="1"/>
  <c r="AN214" i="1"/>
  <c r="AO214" i="1" s="1"/>
  <c r="AP214" i="1" s="1"/>
  <c r="AN213" i="1"/>
  <c r="AO213" i="1" s="1"/>
  <c r="AP213" i="1" s="1"/>
  <c r="AN212" i="1"/>
  <c r="AO212" i="1" s="1"/>
  <c r="AP212" i="1" s="1"/>
  <c r="AN211" i="1"/>
  <c r="AO211" i="1" s="1"/>
  <c r="AP211" i="1" s="1"/>
  <c r="AN210" i="1"/>
  <c r="AO210" i="1" s="1"/>
  <c r="AP210" i="1" s="1"/>
  <c r="AN209" i="1"/>
  <c r="AO209" i="1" s="1"/>
  <c r="AP209" i="1" s="1"/>
  <c r="AN208" i="1"/>
  <c r="AO208" i="1" s="1"/>
  <c r="AP208" i="1" s="1"/>
  <c r="AN207" i="1"/>
  <c r="AO207" i="1" s="1"/>
  <c r="AP207" i="1" s="1"/>
  <c r="AN206" i="1"/>
  <c r="AO206" i="1" s="1"/>
  <c r="AP206" i="1" s="1"/>
  <c r="AN205" i="1"/>
  <c r="AO205" i="1" s="1"/>
  <c r="AP205" i="1" s="1"/>
  <c r="AN204" i="1"/>
  <c r="AO204" i="1" s="1"/>
  <c r="AP204" i="1" s="1"/>
  <c r="AN203" i="1"/>
  <c r="AO203" i="1" s="1"/>
  <c r="AP203" i="1" s="1"/>
  <c r="AN202" i="1"/>
  <c r="AO202" i="1" s="1"/>
  <c r="AP202" i="1" s="1"/>
  <c r="AN201" i="1"/>
  <c r="AO201" i="1" s="1"/>
  <c r="AP201" i="1" s="1"/>
  <c r="AN200" i="1"/>
  <c r="AO200" i="1" s="1"/>
  <c r="AP200" i="1" s="1"/>
  <c r="AN199" i="1"/>
  <c r="AO199" i="1" s="1"/>
  <c r="AP199" i="1" s="1"/>
  <c r="AN198" i="1"/>
  <c r="AO198" i="1" s="1"/>
  <c r="AP198" i="1" s="1"/>
  <c r="AN197" i="1"/>
  <c r="AO197" i="1" s="1"/>
  <c r="AP197" i="1" s="1"/>
  <c r="AN196" i="1"/>
  <c r="AO196" i="1" s="1"/>
  <c r="AP196" i="1" s="1"/>
  <c r="AN195" i="1"/>
  <c r="AO195" i="1" s="1"/>
  <c r="AP195" i="1" s="1"/>
  <c r="AN194" i="1"/>
  <c r="AO194" i="1" s="1"/>
  <c r="AP194" i="1" s="1"/>
  <c r="AN193" i="1"/>
  <c r="AO193" i="1" s="1"/>
  <c r="AP193" i="1" s="1"/>
  <c r="AN192" i="1"/>
  <c r="AO192" i="1" s="1"/>
  <c r="AP192" i="1" s="1"/>
  <c r="AN191" i="1"/>
  <c r="AO191" i="1" s="1"/>
  <c r="AP191" i="1" s="1"/>
  <c r="AN190" i="1"/>
  <c r="AO190" i="1" s="1"/>
  <c r="AP190" i="1" s="1"/>
  <c r="AN189" i="1"/>
  <c r="AO189" i="1" s="1"/>
  <c r="AP189" i="1" s="1"/>
  <c r="AN188" i="1"/>
  <c r="AO188" i="1" s="1"/>
  <c r="AP188" i="1" s="1"/>
  <c r="AN187" i="1"/>
  <c r="AO187" i="1" s="1"/>
  <c r="AP187" i="1" s="1"/>
  <c r="AN186" i="1"/>
  <c r="AO186" i="1" s="1"/>
  <c r="AP186" i="1" s="1"/>
  <c r="AN185" i="1"/>
  <c r="AO185" i="1" s="1"/>
  <c r="AP185" i="1" s="1"/>
  <c r="AN184" i="1"/>
  <c r="AO184" i="1" s="1"/>
  <c r="AP184" i="1" s="1"/>
  <c r="AN183" i="1"/>
  <c r="AO183" i="1" s="1"/>
  <c r="AP183" i="1" s="1"/>
  <c r="AN182" i="1"/>
  <c r="AO182" i="1" s="1"/>
  <c r="AP182" i="1" s="1"/>
  <c r="AN181" i="1"/>
  <c r="AO181" i="1" s="1"/>
  <c r="AP181" i="1" s="1"/>
  <c r="AN180" i="1"/>
  <c r="AO180" i="1" s="1"/>
  <c r="AP180" i="1" s="1"/>
  <c r="AN179" i="1"/>
  <c r="AO179" i="1" s="1"/>
  <c r="AP179" i="1" s="1"/>
  <c r="AN178" i="1"/>
  <c r="AO178" i="1" s="1"/>
  <c r="AP178" i="1" s="1"/>
  <c r="AN177" i="1"/>
  <c r="AO177" i="1" s="1"/>
  <c r="AP177" i="1" s="1"/>
  <c r="AN176" i="1"/>
  <c r="AO176" i="1" s="1"/>
  <c r="AP176" i="1" s="1"/>
  <c r="AN175" i="1"/>
  <c r="AO175" i="1" s="1"/>
  <c r="AP175" i="1" s="1"/>
  <c r="AN174" i="1"/>
  <c r="AO174" i="1" s="1"/>
  <c r="AP174" i="1" s="1"/>
  <c r="AN173" i="1"/>
  <c r="AO173" i="1" s="1"/>
  <c r="AP173" i="1" s="1"/>
  <c r="AN172" i="1"/>
  <c r="AO172" i="1" s="1"/>
  <c r="AP172" i="1" s="1"/>
  <c r="AN171" i="1"/>
  <c r="AO171" i="1" s="1"/>
  <c r="AP171" i="1" s="1"/>
  <c r="AN170" i="1"/>
  <c r="AO170" i="1" s="1"/>
  <c r="AP170" i="1" s="1"/>
  <c r="AN169" i="1"/>
  <c r="AO169" i="1" s="1"/>
  <c r="AP169" i="1" s="1"/>
  <c r="AN168" i="1"/>
  <c r="AO168" i="1" s="1"/>
  <c r="AP168" i="1" s="1"/>
  <c r="AN167" i="1"/>
  <c r="AO167" i="1" s="1"/>
  <c r="AP167" i="1" s="1"/>
  <c r="AN166" i="1"/>
  <c r="AO166" i="1" s="1"/>
  <c r="AP166" i="1" s="1"/>
  <c r="AN165" i="1"/>
  <c r="AO165" i="1" s="1"/>
  <c r="AP165" i="1" s="1"/>
  <c r="AN164" i="1"/>
  <c r="AO164" i="1" s="1"/>
  <c r="AP164" i="1" s="1"/>
  <c r="AN163" i="1"/>
  <c r="AO163" i="1" s="1"/>
  <c r="AP163" i="1" s="1"/>
  <c r="AN162" i="1"/>
  <c r="AO162" i="1" s="1"/>
  <c r="AP162" i="1" s="1"/>
  <c r="AN161" i="1"/>
  <c r="AO161" i="1" s="1"/>
  <c r="AP161" i="1" s="1"/>
  <c r="AN160" i="1"/>
  <c r="AO160" i="1" s="1"/>
  <c r="AP160" i="1" s="1"/>
  <c r="AN159" i="1"/>
  <c r="AO159" i="1" s="1"/>
  <c r="AP159" i="1" s="1"/>
  <c r="AN158" i="1"/>
  <c r="AO158" i="1" s="1"/>
  <c r="AP158" i="1" s="1"/>
  <c r="AN157" i="1"/>
  <c r="AO157" i="1" s="1"/>
  <c r="AP157" i="1" s="1"/>
  <c r="AN156" i="1"/>
  <c r="AO156" i="1" s="1"/>
  <c r="AP156" i="1" s="1"/>
  <c r="AN155" i="1"/>
  <c r="AO155" i="1" s="1"/>
  <c r="AP155" i="1" s="1"/>
  <c r="AN154" i="1"/>
  <c r="AO154" i="1" s="1"/>
  <c r="AP154" i="1" s="1"/>
  <c r="AN153" i="1"/>
  <c r="AO153" i="1" s="1"/>
  <c r="AP153" i="1" s="1"/>
  <c r="AN152" i="1"/>
  <c r="AO152" i="1" s="1"/>
  <c r="AP152" i="1" s="1"/>
  <c r="AN151" i="1"/>
  <c r="AO151" i="1" s="1"/>
  <c r="AP151" i="1" s="1"/>
  <c r="AN150" i="1"/>
  <c r="AO150" i="1" s="1"/>
  <c r="AP150" i="1" s="1"/>
  <c r="AN149" i="1"/>
  <c r="AO149" i="1" s="1"/>
  <c r="AP149" i="1" s="1"/>
  <c r="AN148" i="1"/>
  <c r="AO148" i="1" s="1"/>
  <c r="AP148" i="1" s="1"/>
  <c r="AN147" i="1"/>
  <c r="AO147" i="1" s="1"/>
  <c r="AP147" i="1" s="1"/>
  <c r="AN146" i="1"/>
  <c r="AO146" i="1" s="1"/>
  <c r="AP146" i="1" s="1"/>
  <c r="AN145" i="1"/>
  <c r="AO145" i="1" s="1"/>
  <c r="AP145" i="1" s="1"/>
  <c r="AN144" i="1"/>
  <c r="AO144" i="1" s="1"/>
  <c r="AP144" i="1" s="1"/>
  <c r="AN143" i="1"/>
  <c r="AO143" i="1" s="1"/>
  <c r="AP143" i="1" s="1"/>
  <c r="AN142" i="1"/>
  <c r="AO142" i="1" s="1"/>
  <c r="AP142" i="1" s="1"/>
  <c r="AN141" i="1"/>
  <c r="AO141" i="1" s="1"/>
  <c r="AP141" i="1" s="1"/>
  <c r="AN140" i="1"/>
  <c r="AO140" i="1" s="1"/>
  <c r="AP140" i="1" s="1"/>
  <c r="AN139" i="1"/>
  <c r="AO139" i="1" s="1"/>
  <c r="AP139" i="1" s="1"/>
  <c r="AN138" i="1"/>
  <c r="AO138" i="1" s="1"/>
  <c r="AP138" i="1" s="1"/>
  <c r="AN137" i="1"/>
  <c r="AO137" i="1" s="1"/>
  <c r="AP137" i="1" s="1"/>
  <c r="AN136" i="1"/>
  <c r="AO136" i="1" s="1"/>
  <c r="AP136" i="1" s="1"/>
  <c r="AN135" i="1"/>
  <c r="AO135" i="1" s="1"/>
  <c r="AP135" i="1" s="1"/>
  <c r="AN134" i="1"/>
  <c r="AO134" i="1" s="1"/>
  <c r="AP134" i="1" s="1"/>
  <c r="AN133" i="1"/>
  <c r="AO133" i="1" s="1"/>
  <c r="AP133" i="1" s="1"/>
  <c r="AN132" i="1"/>
  <c r="AO132" i="1" s="1"/>
  <c r="AP132" i="1" s="1"/>
  <c r="AN131" i="1"/>
  <c r="AO131" i="1" s="1"/>
  <c r="AP131" i="1" s="1"/>
  <c r="AN130" i="1"/>
  <c r="AO130" i="1" s="1"/>
  <c r="AP130" i="1" s="1"/>
  <c r="AN129" i="1"/>
  <c r="AO129" i="1" s="1"/>
  <c r="AP129" i="1" s="1"/>
  <c r="AN128" i="1"/>
  <c r="AO128" i="1" s="1"/>
  <c r="AP128" i="1" s="1"/>
  <c r="AN127" i="1"/>
  <c r="AO127" i="1" s="1"/>
  <c r="AP127" i="1" s="1"/>
  <c r="AN126" i="1"/>
  <c r="AO126" i="1" s="1"/>
  <c r="AP126" i="1" s="1"/>
  <c r="AN125" i="1"/>
  <c r="AO125" i="1" s="1"/>
  <c r="AP125" i="1" s="1"/>
  <c r="AN124" i="1"/>
  <c r="AO124" i="1" s="1"/>
  <c r="AP124" i="1" s="1"/>
  <c r="AN123" i="1"/>
  <c r="AO123" i="1" s="1"/>
  <c r="AP123" i="1" s="1"/>
  <c r="AN122" i="1"/>
  <c r="AO122" i="1" s="1"/>
  <c r="AP122" i="1" s="1"/>
  <c r="AN121" i="1"/>
  <c r="AO121" i="1" s="1"/>
  <c r="AP121" i="1" s="1"/>
  <c r="AN120" i="1"/>
  <c r="AO120" i="1" s="1"/>
  <c r="AP120" i="1" s="1"/>
  <c r="AN119" i="1"/>
  <c r="AO119" i="1" s="1"/>
  <c r="AP119" i="1" s="1"/>
  <c r="AN118" i="1"/>
  <c r="AO118" i="1" s="1"/>
  <c r="AP118" i="1" s="1"/>
  <c r="AN117" i="1"/>
  <c r="AO117" i="1" s="1"/>
  <c r="AP117" i="1" s="1"/>
  <c r="AN116" i="1"/>
  <c r="AO116" i="1" s="1"/>
  <c r="AP116" i="1" s="1"/>
  <c r="AN115" i="1"/>
  <c r="AO115" i="1" s="1"/>
  <c r="AP115" i="1" s="1"/>
  <c r="AN114" i="1"/>
  <c r="AO114" i="1" s="1"/>
  <c r="AP114" i="1" s="1"/>
  <c r="AN113" i="1"/>
  <c r="AO113" i="1" s="1"/>
  <c r="AP113" i="1" s="1"/>
  <c r="AN112" i="1"/>
  <c r="AO112" i="1" s="1"/>
  <c r="AP112" i="1" s="1"/>
  <c r="AN111" i="1"/>
  <c r="AO111" i="1" s="1"/>
  <c r="AP111" i="1" s="1"/>
  <c r="AN110" i="1"/>
  <c r="AO110" i="1" s="1"/>
  <c r="AP110" i="1" s="1"/>
  <c r="AN109" i="1"/>
  <c r="AO109" i="1" s="1"/>
  <c r="AP109" i="1" s="1"/>
  <c r="AN108" i="1"/>
  <c r="AO108" i="1" s="1"/>
  <c r="AP108" i="1" s="1"/>
  <c r="AN107" i="1"/>
  <c r="AO107" i="1" s="1"/>
  <c r="AP107" i="1" s="1"/>
  <c r="AN106" i="1"/>
  <c r="AO106" i="1" s="1"/>
  <c r="AP106" i="1" s="1"/>
  <c r="AN105" i="1"/>
  <c r="AO105" i="1" s="1"/>
  <c r="AP105" i="1" s="1"/>
  <c r="AN104" i="1"/>
  <c r="AO104" i="1" s="1"/>
  <c r="AP104" i="1" s="1"/>
  <c r="AN103" i="1"/>
  <c r="AO103" i="1" s="1"/>
  <c r="AP103" i="1" s="1"/>
  <c r="AN102" i="1"/>
  <c r="AO102" i="1" s="1"/>
  <c r="AP102" i="1" s="1"/>
  <c r="AN101" i="1"/>
  <c r="AO101" i="1" s="1"/>
  <c r="AP101" i="1" s="1"/>
  <c r="AN100" i="1"/>
  <c r="AO100" i="1" s="1"/>
  <c r="AP100" i="1" s="1"/>
  <c r="AN99" i="1"/>
  <c r="AO99" i="1" s="1"/>
  <c r="AP99" i="1" s="1"/>
  <c r="AN98" i="1"/>
  <c r="AO98" i="1" s="1"/>
  <c r="AP98" i="1" s="1"/>
  <c r="AN97" i="1"/>
  <c r="AO97" i="1" s="1"/>
  <c r="AP97" i="1" s="1"/>
  <c r="AN96" i="1"/>
  <c r="AO96" i="1" s="1"/>
  <c r="AP96" i="1" s="1"/>
  <c r="AN95" i="1"/>
  <c r="AO95" i="1" s="1"/>
  <c r="AP95" i="1" s="1"/>
  <c r="AN94" i="1"/>
  <c r="AO94" i="1" s="1"/>
  <c r="AP94" i="1" s="1"/>
  <c r="AN93" i="1"/>
  <c r="AO93" i="1" s="1"/>
  <c r="AP93" i="1" s="1"/>
  <c r="AN92" i="1"/>
  <c r="AO92" i="1" s="1"/>
  <c r="AP92" i="1" s="1"/>
  <c r="AN91" i="1"/>
  <c r="AO91" i="1" s="1"/>
  <c r="AP91" i="1" s="1"/>
  <c r="AN90" i="1"/>
  <c r="AO90" i="1" s="1"/>
  <c r="AP90" i="1" s="1"/>
  <c r="AN89" i="1"/>
  <c r="AO89" i="1" s="1"/>
  <c r="AP89" i="1" s="1"/>
  <c r="AN88" i="1"/>
  <c r="AO88" i="1" s="1"/>
  <c r="AP88" i="1" s="1"/>
  <c r="AN87" i="1"/>
  <c r="AO87" i="1" s="1"/>
  <c r="AP87" i="1" s="1"/>
  <c r="AN86" i="1"/>
  <c r="AO86" i="1" s="1"/>
  <c r="AP86" i="1" s="1"/>
  <c r="AN85" i="1"/>
  <c r="AO85" i="1" s="1"/>
  <c r="AP85" i="1" s="1"/>
  <c r="AN84" i="1"/>
  <c r="AO84" i="1" s="1"/>
  <c r="AP84" i="1" s="1"/>
  <c r="AN83" i="1"/>
  <c r="AO83" i="1" s="1"/>
  <c r="AP83" i="1" s="1"/>
  <c r="AN82" i="1"/>
  <c r="AO82" i="1" s="1"/>
  <c r="AP82" i="1" s="1"/>
  <c r="AN81" i="1"/>
  <c r="AO81" i="1" s="1"/>
  <c r="AP81" i="1" s="1"/>
  <c r="AN80" i="1"/>
  <c r="AO80" i="1" s="1"/>
  <c r="AP80" i="1" s="1"/>
  <c r="AN79" i="1"/>
  <c r="AO79" i="1" s="1"/>
  <c r="AP79" i="1" s="1"/>
  <c r="AN78" i="1"/>
  <c r="AO78" i="1" s="1"/>
  <c r="AP78" i="1" s="1"/>
  <c r="AN77" i="1"/>
  <c r="AO77" i="1" s="1"/>
  <c r="AP77" i="1" s="1"/>
  <c r="AN76" i="1"/>
  <c r="AO76" i="1" s="1"/>
  <c r="AP76" i="1" s="1"/>
  <c r="AN75" i="1"/>
  <c r="AO75" i="1" s="1"/>
  <c r="AP75" i="1" s="1"/>
  <c r="AN74" i="1"/>
  <c r="AO74" i="1" s="1"/>
  <c r="AP74" i="1" s="1"/>
  <c r="AN73" i="1"/>
  <c r="AO73" i="1" s="1"/>
  <c r="AP73" i="1" s="1"/>
  <c r="AN72" i="1"/>
  <c r="AO72" i="1" s="1"/>
  <c r="AP72" i="1" s="1"/>
  <c r="AN71" i="1"/>
  <c r="AO71" i="1" s="1"/>
  <c r="AP71" i="1" s="1"/>
  <c r="AN70" i="1"/>
  <c r="AO70" i="1" s="1"/>
  <c r="AP70" i="1" s="1"/>
  <c r="AN69" i="1"/>
  <c r="AO69" i="1" s="1"/>
  <c r="AP69" i="1" s="1"/>
  <c r="AN68" i="1"/>
  <c r="AO68" i="1" s="1"/>
  <c r="AP68" i="1" s="1"/>
  <c r="AN67" i="1"/>
  <c r="AO67" i="1" s="1"/>
  <c r="AP67" i="1" s="1"/>
  <c r="AN66" i="1"/>
  <c r="AO66" i="1" s="1"/>
  <c r="AP66" i="1" s="1"/>
  <c r="AN65" i="1"/>
  <c r="AO65" i="1" s="1"/>
  <c r="AP65" i="1" s="1"/>
  <c r="AN64" i="1"/>
  <c r="AO64" i="1" s="1"/>
  <c r="AP64" i="1" s="1"/>
  <c r="AN63" i="1"/>
  <c r="AO63" i="1" s="1"/>
  <c r="AP63" i="1" s="1"/>
  <c r="AN62" i="1"/>
  <c r="AO62" i="1" s="1"/>
  <c r="AP62" i="1" s="1"/>
  <c r="AN61" i="1"/>
  <c r="AO61" i="1" s="1"/>
  <c r="AP61" i="1" s="1"/>
  <c r="AN60" i="1"/>
  <c r="AO60" i="1" s="1"/>
  <c r="AP60" i="1" s="1"/>
  <c r="AN59" i="1"/>
  <c r="AO59" i="1" s="1"/>
  <c r="AP59" i="1" s="1"/>
  <c r="AN58" i="1"/>
  <c r="AO58" i="1" s="1"/>
  <c r="AP58" i="1" s="1"/>
  <c r="AN57" i="1"/>
  <c r="AO57" i="1" s="1"/>
  <c r="AP57" i="1" s="1"/>
  <c r="AN56" i="1"/>
  <c r="AO56" i="1" s="1"/>
  <c r="AP56" i="1" s="1"/>
  <c r="AN55" i="1"/>
  <c r="AO55" i="1" s="1"/>
  <c r="AP55" i="1" s="1"/>
  <c r="AN54" i="1"/>
  <c r="AO54" i="1" s="1"/>
  <c r="AP54" i="1" s="1"/>
  <c r="AN53" i="1"/>
  <c r="AO53" i="1" s="1"/>
  <c r="AP53" i="1" s="1"/>
  <c r="AN52" i="1"/>
  <c r="AO52" i="1" s="1"/>
  <c r="AP52" i="1" s="1"/>
  <c r="AN51" i="1"/>
  <c r="AO51" i="1" s="1"/>
  <c r="AP51" i="1" s="1"/>
  <c r="AN50" i="1"/>
  <c r="AO50" i="1" s="1"/>
  <c r="AP50" i="1" s="1"/>
  <c r="AN49" i="1"/>
  <c r="AO49" i="1" s="1"/>
  <c r="AP49" i="1" s="1"/>
  <c r="AN48" i="1"/>
  <c r="AO48" i="1" s="1"/>
  <c r="AP48" i="1" s="1"/>
  <c r="AN47" i="1"/>
  <c r="AO47" i="1" s="1"/>
  <c r="AP47" i="1" s="1"/>
  <c r="AN46" i="1"/>
  <c r="AO46" i="1" s="1"/>
  <c r="AP46" i="1" s="1"/>
  <c r="AN45" i="1"/>
  <c r="AO45" i="1" s="1"/>
  <c r="AP45" i="1" s="1"/>
  <c r="AN44" i="1"/>
  <c r="AO44" i="1" s="1"/>
  <c r="AP44" i="1" s="1"/>
  <c r="AN43" i="1"/>
  <c r="AO43" i="1" s="1"/>
  <c r="AP43" i="1" s="1"/>
  <c r="AN42" i="1"/>
  <c r="AO42" i="1" s="1"/>
  <c r="AP42" i="1" s="1"/>
  <c r="AN41" i="1"/>
  <c r="AO41" i="1" s="1"/>
  <c r="AP41" i="1" s="1"/>
  <c r="AN40" i="1"/>
  <c r="AO40" i="1" s="1"/>
  <c r="AP40" i="1" s="1"/>
  <c r="AN39" i="1"/>
  <c r="AO39" i="1" s="1"/>
  <c r="AP39" i="1" s="1"/>
  <c r="AN38" i="1"/>
  <c r="AO38" i="1" s="1"/>
  <c r="AP38" i="1" s="1"/>
  <c r="AN37" i="1"/>
  <c r="AO37" i="1" s="1"/>
  <c r="AP37" i="1" s="1"/>
  <c r="AN36" i="1"/>
  <c r="AO36" i="1" s="1"/>
  <c r="AP36" i="1" s="1"/>
  <c r="AN35" i="1"/>
  <c r="AO35" i="1" s="1"/>
  <c r="AP35" i="1" s="1"/>
  <c r="AN34" i="1"/>
  <c r="AO34" i="1" s="1"/>
  <c r="AP34" i="1" s="1"/>
  <c r="AN33" i="1"/>
  <c r="AO33" i="1" s="1"/>
  <c r="AP33" i="1" s="1"/>
  <c r="AN32" i="1"/>
  <c r="AO32" i="1" s="1"/>
  <c r="AP32" i="1" s="1"/>
  <c r="AN31" i="1"/>
  <c r="AO31" i="1" s="1"/>
  <c r="AP31" i="1" s="1"/>
  <c r="AN30" i="1"/>
  <c r="AO30" i="1" s="1"/>
  <c r="AP30" i="1" s="1"/>
  <c r="AN29" i="1"/>
  <c r="AO29" i="1" s="1"/>
  <c r="AP29" i="1" s="1"/>
  <c r="AN28" i="1"/>
  <c r="AO28" i="1" s="1"/>
  <c r="AP28" i="1" s="1"/>
  <c r="AN27" i="1"/>
  <c r="AO27" i="1" s="1"/>
  <c r="AP27" i="1" s="1"/>
  <c r="AN26" i="1"/>
  <c r="AO26" i="1" s="1"/>
  <c r="AP26" i="1" s="1"/>
  <c r="AN25" i="1"/>
  <c r="AO25" i="1" s="1"/>
  <c r="AP25" i="1" s="1"/>
  <c r="AN24" i="1"/>
  <c r="AO24" i="1" s="1"/>
  <c r="AP24" i="1" s="1"/>
  <c r="AN23" i="1"/>
  <c r="AO23" i="1" s="1"/>
  <c r="AP23" i="1" s="1"/>
  <c r="AN22" i="1"/>
  <c r="AO22" i="1" s="1"/>
  <c r="AP22" i="1" s="1"/>
  <c r="AN21" i="1"/>
  <c r="AO21" i="1" s="1"/>
  <c r="AP21" i="1" s="1"/>
  <c r="AN20" i="1"/>
  <c r="AO20" i="1" s="1"/>
  <c r="AP20" i="1" s="1"/>
  <c r="AN19" i="1"/>
  <c r="AO19" i="1" s="1"/>
  <c r="AP19" i="1" s="1"/>
  <c r="AN18" i="1"/>
  <c r="AO18" i="1" s="1"/>
  <c r="AP18" i="1" s="1"/>
  <c r="AN17" i="1"/>
  <c r="AO17" i="1" s="1"/>
  <c r="AP17" i="1" s="1"/>
  <c r="AN16" i="1"/>
  <c r="AO16" i="1" s="1"/>
  <c r="AP16" i="1" s="1"/>
  <c r="AN15" i="1"/>
  <c r="AO15" i="1" s="1"/>
  <c r="AP15" i="1" s="1"/>
  <c r="AN14" i="1"/>
  <c r="AO14" i="1" s="1"/>
  <c r="AP14" i="1" s="1"/>
  <c r="AN13" i="1"/>
  <c r="AO13" i="1" s="1"/>
  <c r="AP13" i="1" s="1"/>
  <c r="AN12" i="1"/>
  <c r="AO12" i="1" s="1"/>
  <c r="AP12" i="1" s="1"/>
  <c r="AN11" i="1"/>
  <c r="AO11" i="1" s="1"/>
  <c r="AP11" i="1" s="1"/>
  <c r="AN10" i="1"/>
  <c r="AO10" i="1" s="1"/>
  <c r="AP10" i="1" s="1"/>
  <c r="AP670" i="1" l="1"/>
</calcChain>
</file>

<file path=xl/sharedStrings.xml><?xml version="1.0" encoding="utf-8"?>
<sst xmlns="http://schemas.openxmlformats.org/spreadsheetml/2006/main" count="1466" uniqueCount="898">
  <si>
    <t>DESCRIPCION MEDICAMENTOS</t>
  </si>
  <si>
    <t>PRECIO UNITARIO</t>
  </si>
  <si>
    <t>STOCK EN ALMAC.</t>
  </si>
  <si>
    <t>PROVEEDOR</t>
  </si>
  <si>
    <t>ENTRADA</t>
  </si>
  <si>
    <t>CODIGO INSTITUCIONAL</t>
  </si>
  <si>
    <t>SALIDAS</t>
  </si>
  <si>
    <t>EXISTENCIA</t>
  </si>
  <si>
    <t>Valor RD$</t>
  </si>
  <si>
    <t>ACETAMINOFEN (PARACETAMOL)500 MG TAB.</t>
  </si>
  <si>
    <t>PROMESE CAL</t>
  </si>
  <si>
    <t>15/7/2022*22/11/2022</t>
  </si>
  <si>
    <t>ACETAMINOFEN GOTAS</t>
  </si>
  <si>
    <t>ACETAMINOFEN JARABE 120MG/5ML</t>
  </si>
  <si>
    <t>ACETAMINOFEN SUPOSITORIO  100 MG</t>
  </si>
  <si>
    <t>ACETILCISTEINA 100 MG/ML AMP. 3ML I.V I.M. (FLUIMUCIL)</t>
  </si>
  <si>
    <t>14/10/2022*22/11/2022</t>
  </si>
  <si>
    <t>ACICLOVIR 100 MG TABLETA</t>
  </si>
  <si>
    <t>ACICLOVIR 250 MG VIAL</t>
  </si>
  <si>
    <t>ACIDO ACETILSALICILICO  325 MG TAB.(ASPIRINA 325)</t>
  </si>
  <si>
    <t>ACIDO ACETILSALICILICO 81 MG TAB. (ASPIRINA 81)</t>
  </si>
  <si>
    <t>ACIDO ASCORBICO (VITAMINA C) 500 MG/5ML AMPOLLA I.V.</t>
  </si>
  <si>
    <t>ACIDO ASCORBICO (VITAMINA C) 500MG TAB.</t>
  </si>
  <si>
    <t>ACIDO FOLICO 5MG TAB.</t>
  </si>
  <si>
    <t>ACIDO MEFENAMICO 500 MG TAB. (PONSTAN)</t>
  </si>
  <si>
    <t>BOYA FARMACEUTICA</t>
  </si>
  <si>
    <t>ACIDO TRAMEXAMICO 500 MG/5ML (ANCHOFIBRINA )(INTRAX)</t>
  </si>
  <si>
    <t>ACIDO TRICLOROACETICO FRASCO 10 ML 95%</t>
  </si>
  <si>
    <t>ADRENALINA 1MG/ML AMP. 1ML I.V.</t>
  </si>
  <si>
    <t>MORAMI/PROMESE CAL</t>
  </si>
  <si>
    <t>8/8/2022*22/11/2022</t>
  </si>
  <si>
    <t>ADRENOR 4MG/2ML (NORADRENALINA) AMP.</t>
  </si>
  <si>
    <t>JBL/INVERSIONES FARID/PROMESE CAL</t>
  </si>
  <si>
    <t>17/6/2022*22/9/2022*22/11/2022</t>
  </si>
  <si>
    <t>ALBENDAZOL DE 10 MG</t>
  </si>
  <si>
    <t>ALBUMINA HUMANA 20% 50ML.  FCO.</t>
  </si>
  <si>
    <t>ALBUTEROL SULFATE SOLUCION INHALADORA</t>
  </si>
  <si>
    <t>JBL/PRO PHARMACEUTICAL PEÑA</t>
  </si>
  <si>
    <t>22/7/2022*16/12/2022</t>
  </si>
  <si>
    <t>ALPRAZOLAM 0.5MG TABLETA BLISTER</t>
  </si>
  <si>
    <t>AMBROXOL 15MG AMP.</t>
  </si>
  <si>
    <t xml:space="preserve">CAR-M </t>
  </si>
  <si>
    <t xml:space="preserve">AMIKACINA 250MG/ML VIAL 2 ML I.V. I.M. </t>
  </si>
  <si>
    <t>AMINOFILINA 250MG/10ML AMP.</t>
  </si>
  <si>
    <t>COPEM</t>
  </si>
  <si>
    <t>AMIODARONA 150MG/3ML AMP.</t>
  </si>
  <si>
    <t>AMIODARONA 200 MG TAB.</t>
  </si>
  <si>
    <t>AMITRIPLINA 25 MG COMPRIMIDO</t>
  </si>
  <si>
    <t>AMLODIPINA 10MG TAB.</t>
  </si>
  <si>
    <t>AMLODIPINA 5MG TAB.</t>
  </si>
  <si>
    <t>AMOXICILINA 500MG + ACIDO CLAVULANICO 125MG TAB. O CAPSULA</t>
  </si>
  <si>
    <t xml:space="preserve">PROMESE CAL </t>
  </si>
  <si>
    <t>AMOXICILINA 500MG TAB O CAPSULA</t>
  </si>
  <si>
    <t>AMPICILINA (ANHIDRA) 1G  VIAL I.M I.V.</t>
  </si>
  <si>
    <t>FARID/BOYA FARMACEUTICA</t>
  </si>
  <si>
    <t>15/8/2022*15/12/2022</t>
  </si>
  <si>
    <t>AMPICILINA 600,000 VI</t>
  </si>
  <si>
    <t>ANESTEARS 0.5% GOTAS OFTALMICAS</t>
  </si>
  <si>
    <t>ATENOLOL 100 MG TAG.</t>
  </si>
  <si>
    <t>ATENOLOL 50MG TAB.</t>
  </si>
  <si>
    <t>ATRACURIO BESILATO 25MG/2.5ML AMP. 1ML</t>
  </si>
  <si>
    <t>SUED Y FARGESA/PROMESE CAL</t>
  </si>
  <si>
    <t>31/5/2022*22/11/2022</t>
  </si>
  <si>
    <t>ATROPINA  1MG/ML AMPOLLA  I.V I.M.</t>
  </si>
  <si>
    <t>PROMESE CAL/PROMESE CAL</t>
  </si>
  <si>
    <t>AZITROMICINA 200MG/5ML POLVO PARA SUP.FRASCO 30ML</t>
  </si>
  <si>
    <t>AZITROMICINA 500MG TAB. O CAPSULA</t>
  </si>
  <si>
    <t>BETAMETASONA 0.1% CREMA TOPICA</t>
  </si>
  <si>
    <t>BICARBONATO DE SODIO 7.5</t>
  </si>
  <si>
    <t>EL PIROS/PROMESE CAL</t>
  </si>
  <si>
    <t>1/7/2022*22/11/2022</t>
  </si>
  <si>
    <t>BISOPROLOL 2.5MG/TABLETA</t>
  </si>
  <si>
    <t>16/5/2022*22/11/2022</t>
  </si>
  <si>
    <t>BISOPROLOL FUMARATO 5MG TABLETA</t>
  </si>
  <si>
    <t>BUDESONIDE  SOLUCION P/NEBULIZAR AMP.</t>
  </si>
  <si>
    <t>ROPHARMA</t>
  </si>
  <si>
    <t xml:space="preserve">BUPIVACAINA 0.5% 5MG/ML VIAL 20ML I.T </t>
  </si>
  <si>
    <t>BUPIVACAINA PESADA 0.5% / 4ML AMP</t>
  </si>
  <si>
    <t>ROPHARMA/MORAMI</t>
  </si>
  <si>
    <t xml:space="preserve">CAPTOPRIL 25MG </t>
  </si>
  <si>
    <t>BOYA FARMACEUTICA/JBL</t>
  </si>
  <si>
    <t>30/8/2022*30/9/2022*31/10/2022</t>
  </si>
  <si>
    <t>CAPTOPRIL 50MG</t>
  </si>
  <si>
    <t xml:space="preserve">CARBAMACEPINA 100MG TABLETA </t>
  </si>
  <si>
    <t>CARBAMACEPINA 200MG TABLETA</t>
  </si>
  <si>
    <t>CARDESARTAN CILEXETILO 16MG TABLETAS</t>
  </si>
  <si>
    <t>16/9/2022*22/11/2022</t>
  </si>
  <si>
    <t>CARDESARTAN CILEXETILO 32MG TABLETAS</t>
  </si>
  <si>
    <t>CARDESARTAN CILEXETILO 8MG TABLETAS</t>
  </si>
  <si>
    <t>CARVEDILOL 12.5MG TAB.</t>
  </si>
  <si>
    <t>CARVEDILOL 25MG TAB.</t>
  </si>
  <si>
    <t>CARVEDILOL 3.125MG TAB.</t>
  </si>
  <si>
    <t>CARVEDILOL 6.25MG TAB.</t>
  </si>
  <si>
    <t>CATAPRESAN 0.100MG TAB.</t>
  </si>
  <si>
    <t>CEFALEXINA 500MG CAPSULA</t>
  </si>
  <si>
    <t>CEFAZOLINA 1G AMPOLLA.</t>
  </si>
  <si>
    <t>CEFOTAXIMA 1 G VIAL</t>
  </si>
  <si>
    <t>CEFEPIME 1G FCO.</t>
  </si>
  <si>
    <t>CEFTRIAZONA 1G AMP.</t>
  </si>
  <si>
    <t>PROMESE CAL/JBL/MORAMI</t>
  </si>
  <si>
    <t>17/8/2022*31/10/2022*22/12/22</t>
  </si>
  <si>
    <t>CETIRIZINA TAB.</t>
  </si>
  <si>
    <t xml:space="preserve">CIPROFLOXACINA 200MG/100ML INF. </t>
  </si>
  <si>
    <t>SEAN DOMINICANA/JBL</t>
  </si>
  <si>
    <t>4/7/2022*31/10/2022</t>
  </si>
  <si>
    <t>CIPROFLOXACINA 500MG TAB.</t>
  </si>
  <si>
    <t>CITICOLINA 100MG TABLETA.</t>
  </si>
  <si>
    <t>CAR-M/COPEM</t>
  </si>
  <si>
    <t>13/6/2022/9/9/2022</t>
  </si>
  <si>
    <t>CITICOLINA 500MG/4ML AMP.</t>
  </si>
  <si>
    <t>CAR-M/COPEM/HOSPITALARIA DIVERSAS</t>
  </si>
  <si>
    <t>13/6/2022/9/9/2022*15/12/2022</t>
  </si>
  <si>
    <t>CITRATO DE CAFEINA INTRAVENOSO 20MG/ML AMPOLLA 3ML</t>
  </si>
  <si>
    <t xml:space="preserve"> INVERSIONES FARID/PROMESE CAL</t>
  </si>
  <si>
    <t>07/04/2022*22/11/2022</t>
  </si>
  <si>
    <t>CLINDAMICINA 600MG/4ML  AMP.</t>
  </si>
  <si>
    <t>SILVERPHARMA/PROMESE CAL</t>
  </si>
  <si>
    <t>16/9/2022*14/10/2022</t>
  </si>
  <si>
    <t>CLINDAMICINA 800 MG TAB.</t>
  </si>
  <si>
    <t>CLINDAMICINA OVULO 100MG.</t>
  </si>
  <si>
    <t>CLOPIDOGREL 75MG TAB.</t>
  </si>
  <si>
    <t>BOYA FARMACEUTICA/PROMESE CAL</t>
  </si>
  <si>
    <t>30/8/2022*14/10/2022</t>
  </si>
  <si>
    <t>CLORANFENICOL 0.5% OFTALMICA 10ML</t>
  </si>
  <si>
    <t>CLORANFENICOL 1G FCO.</t>
  </si>
  <si>
    <t>CLORANFENICOL CREMA</t>
  </si>
  <si>
    <t>CLORPROMACINA 25 MG TAB.</t>
  </si>
  <si>
    <t>CLORPROMACINA 25MG AMP..</t>
  </si>
  <si>
    <t>CLORPROMACINA 50 MG TAB.</t>
  </si>
  <si>
    <t>CLORPROMACINA 50MG AMP..</t>
  </si>
  <si>
    <t>CLORURO DE POTACIO 20%  CLK AMP.</t>
  </si>
  <si>
    <t>CLOTRIMAZOL OVULOS</t>
  </si>
  <si>
    <t>COMPLEJO B  I.V/I.M.</t>
  </si>
  <si>
    <t>DANTROLENO SODICO 20 MG FCOS</t>
  </si>
  <si>
    <t>DEXAMETASONA 2MG/1ML AMP.</t>
  </si>
  <si>
    <t>DEXAMETASONA 4MG/2ML AMP.</t>
  </si>
  <si>
    <t>JBL/PROMESE CAL</t>
  </si>
  <si>
    <t>30/9/2022*14/10/2022</t>
  </si>
  <si>
    <t>DEXAMETASONA 8MG/2ML AMP.</t>
  </si>
  <si>
    <t>CAR-M</t>
  </si>
  <si>
    <t>DEXAMETAZONA 0.1% (TRASIDEX OFTENO ) SOL. OFTALMICA</t>
  </si>
  <si>
    <t>DEXAMETAZONA 0.1% (TRASIDEX OFTENO ) UNGÜENTO</t>
  </si>
  <si>
    <t>DEXTROSA 5%  100ML I.V.AMP.</t>
  </si>
  <si>
    <t>DEXTROSA 50%  20ML I.V.AMP.</t>
  </si>
  <si>
    <t>DIAMENE 633</t>
  </si>
  <si>
    <t>DIAZEPAM 10MG / 2 ML AMP.</t>
  </si>
  <si>
    <t>DIAZEPAM 5MG / 2 ML AMP.</t>
  </si>
  <si>
    <t>PROMESECAL</t>
  </si>
  <si>
    <t>14/10//2022*22/11/2022</t>
  </si>
  <si>
    <t>DICLOFENAC GEL</t>
  </si>
  <si>
    <t xml:space="preserve">DICLOFENAC SODICO 0 POTACICO SUPOSITORIO PEDIATRICO 12.5 </t>
  </si>
  <si>
    <t>DICLOFENAC SODICO 50MG TABLETA</t>
  </si>
  <si>
    <t>DICLOFENAC SODICO 75MG/ML AMP. 3ML I.V.I.M.</t>
  </si>
  <si>
    <t>DICLOXACILINA 100 MG TAB.</t>
  </si>
  <si>
    <t>DICLOXACILINA SODICA 500MG INY. IV FRC.</t>
  </si>
  <si>
    <t>DICYNONE 2ML X 100 AMP.</t>
  </si>
  <si>
    <t>ROFASA FARMA</t>
  </si>
  <si>
    <t>DIFENHIDRAMINA 10MG/1ML AMP.. (FENDRAMIN)</t>
  </si>
  <si>
    <t>GRUPO RASEC/JBL/PROMESE CAL/PROMESE CAL</t>
  </si>
  <si>
    <t>1/7/2022*30/9/2022*14/10/2022*22/11/2022</t>
  </si>
  <si>
    <t>DIFENHIDRAMINA 25MG/TAB.. (FENDRAMIN)</t>
  </si>
  <si>
    <t>DIGOXINA 0.25 MG /2 ML I.V. AMP.</t>
  </si>
  <si>
    <t>DIGOXINA 0.25MG TAB.</t>
  </si>
  <si>
    <t>DIMENHIDRINATO 50MG (DRAMIDON)</t>
  </si>
  <si>
    <t>BOYA FARMACEUTICA/HOSPITALARIA DIVERSAS</t>
  </si>
  <si>
    <t>30/8/2022*15/12/2022</t>
  </si>
  <si>
    <t>DIPIRONA 1G/ 2 ML AMP. (METAMIZOL)</t>
  </si>
  <si>
    <t>JBL/CEREMO/BOYA FARMACEUTICA</t>
  </si>
  <si>
    <t>4/7/22*22/9/2022*15/12/2022</t>
  </si>
  <si>
    <t>DOBUTAMINA 250MG/20ML AMP.</t>
  </si>
  <si>
    <t>PRIMESE CAL</t>
  </si>
  <si>
    <t>16/9/22022</t>
  </si>
  <si>
    <t>DOPAMINA 40MG/5ML AMP.</t>
  </si>
  <si>
    <t>17/8/2022*22/11/2022</t>
  </si>
  <si>
    <t>DREM</t>
  </si>
  <si>
    <t>SULFATO DE EFEDRINA 60MG AMP.</t>
  </si>
  <si>
    <t>ENALAPRIL MALEATO 10MG TAB.</t>
  </si>
  <si>
    <t>ENALAPRIL MALEATO 20MG TAB.</t>
  </si>
  <si>
    <t>ENANTYUN 50MG AMP.</t>
  </si>
  <si>
    <t>ENEMA FLEET ADULTO</t>
  </si>
  <si>
    <t>CEREMO</t>
  </si>
  <si>
    <t>ENEMA PEDIATRICO</t>
  </si>
  <si>
    <t>PRO PHARMACEUTICAL PEÑA</t>
  </si>
  <si>
    <t>ERGONOVINA MALEATO 0.2MG (ERGOTRATE) AMP.</t>
  </si>
  <si>
    <t>ERITROPROYECTINA HUMANA 4000 UI/0.3ML JERINGA PRECARGADA</t>
  </si>
  <si>
    <t>ESPIRONOLATONA 100 MG TAB.</t>
  </si>
  <si>
    <t>ESPIRONOLATONA 25 MG TABLETA</t>
  </si>
  <si>
    <t xml:space="preserve">ESTRETOQUINASA 1,500.000 UI VIAL </t>
  </si>
  <si>
    <t>FENITOINA SODICA 100MG TAB.</t>
  </si>
  <si>
    <t xml:space="preserve">FENITOINA SODICA 50MG/ML AMPOLLA 5ML I.V. </t>
  </si>
  <si>
    <t>FENOBARBITAL 100MG TAB.</t>
  </si>
  <si>
    <t>FENTANILO CITRATO INY. IM-IV 0.5 MG/ML AMP. 10ML</t>
  </si>
  <si>
    <t>FENTANILO CITRATO INY. IM-IV 0.5 MG/ML AMP. 2ML</t>
  </si>
  <si>
    <t>FIGASTRIN 300MG AMPOLLA (Nevera)</t>
  </si>
  <si>
    <t>FITOMENADIONA VIT. K 10MG/ML  AMPOLLA</t>
  </si>
  <si>
    <t>FLUCONAZOL 200 MG/100ML FRASCO AMPOLLA I.V.</t>
  </si>
  <si>
    <t>FLUFENAZINA DECANOATO AMPOLLA INYECTABLE 25MG/ML</t>
  </si>
  <si>
    <t>FLUMAZENIL 0.5 MG AMP.</t>
  </si>
  <si>
    <t>FARID</t>
  </si>
  <si>
    <t>FLUOXETINA 20 MG TAB.</t>
  </si>
  <si>
    <t>FOSFOMICINA 1G FCO.</t>
  </si>
  <si>
    <t xml:space="preserve">FOSFOMICINA JARABE </t>
  </si>
  <si>
    <t>FUROSEMIDA 10MG/ML 2 ML AMP.</t>
  </si>
  <si>
    <t>FUROSEMIDA 20MG AMP.</t>
  </si>
  <si>
    <t>FUROSEMIDA 40MG TAB.</t>
  </si>
  <si>
    <t xml:space="preserve">GENTAMICINA 160MG/2ML AMP. </t>
  </si>
  <si>
    <t xml:space="preserve">GENTAMICINA 40MG/2ML AMP. </t>
  </si>
  <si>
    <t xml:space="preserve">GENTAMICINA 80MG/2ML AMP. </t>
  </si>
  <si>
    <t>GLIBENCLAMIDA +METFORMINA 2.5/500MG TAB.</t>
  </si>
  <si>
    <t>GLIBENCLAMIDA 5 MG TAB.</t>
  </si>
  <si>
    <t>GLUCONATO DE CALCIO 10% amp.10ML i.v.</t>
  </si>
  <si>
    <t>MACROTECH/PROMESE CAL</t>
  </si>
  <si>
    <t xml:space="preserve">HALOPERIDOL 5MG TAB. </t>
  </si>
  <si>
    <t>HALOPERIDOL AMP. 1ML INY INFUSION 5MG/ML</t>
  </si>
  <si>
    <t>HEPA-MERZ 10ML AMP</t>
  </si>
  <si>
    <t>HEPARINA SODICA  25,000.000 UI/ML VIAL 5ML I.V. I.M. S.C.</t>
  </si>
  <si>
    <t>HEPARINA SODICA  5,000.000 UI/ML VIAL 5ML I.V. I.M. S.C.</t>
  </si>
  <si>
    <t>HEPATITIS B PEDIATRICO</t>
  </si>
  <si>
    <t>HIDRALAZINA CLORHIDRATO 20MG/ML  AMP. I.V.</t>
  </si>
  <si>
    <t>HIDROCLOROTIAZIDA 25 MG TAB.</t>
  </si>
  <si>
    <t>HIDROCORTIZONA 50 MG TAB.</t>
  </si>
  <si>
    <t>HIDROCORTIZONA INY. IV-IM 100MG VIAL</t>
  </si>
  <si>
    <t>HIERRO DEXTROSA 100mg/2m</t>
  </si>
  <si>
    <t>HIERRO SACAROSA 100MG/5ML AMP. (VENOFER)</t>
  </si>
  <si>
    <t>HYAMINOL 16 ONZA</t>
  </si>
  <si>
    <t>IBUPROFENO 600 MG TAB.</t>
  </si>
  <si>
    <t xml:space="preserve">IMIPENEM 500MG + CILASTATINA 500 MG VIAL I.V. </t>
  </si>
  <si>
    <t>PROMESE CAL/SILVERPHARMA</t>
  </si>
  <si>
    <t>INMUNO GLOBULINA ANTI D (FACTOR RH) 300MG JERINGA PRECARGADA</t>
  </si>
  <si>
    <t>INMUNOBLOBULINA HUMANA (TETANICA) 250UI/INYECTABLE</t>
  </si>
  <si>
    <t>INSULINA  MIXTA 70/30  100UI/ML VIAL 10 ML</t>
  </si>
  <si>
    <t>INSULINA NPH VIAL 10 ML</t>
  </si>
  <si>
    <t>INSULINA REGULAR (CRISTALINA) 100UI/ML VIAL 10ML</t>
  </si>
  <si>
    <t>SUED Y FARGESA</t>
  </si>
  <si>
    <t>IOPAMIDOL 300MG/50 ML FCO</t>
  </si>
  <si>
    <t>IPATROPIUM BROMURO S/P NEBULIZAR</t>
  </si>
  <si>
    <t>PROMESE CAL/INVERSIONES FARID/BOYA FARMACEUTICA</t>
  </si>
  <si>
    <t>17/8/2022*22/9/2022*15/12/2022</t>
  </si>
  <si>
    <t>KALARA SOBRE</t>
  </si>
  <si>
    <t>KETAMINA 500MG/10ML VIAL</t>
  </si>
  <si>
    <t>KETEROLACO 0.5% GOTAS OFTALMICAS</t>
  </si>
  <si>
    <t>KETEROLACO 60MG/2ML AMPOLLA I.V, I.M.</t>
  </si>
  <si>
    <t>PROMESE CAL/CEREMO/MORAMI</t>
  </si>
  <si>
    <t>17/8/22*22/9/2022*26/12/2022</t>
  </si>
  <si>
    <t>KETEROLACO INY. IM-IV 30MG/ML AMP. 1ML I.V. I.M.</t>
  </si>
  <si>
    <t>16/9/2022*26/12/2022</t>
  </si>
  <si>
    <t>KETOCONAZOL TAB.</t>
  </si>
  <si>
    <t xml:space="preserve">LACTULOSA  </t>
  </si>
  <si>
    <t>LAXANTE  FLEET 45 ML (RAZZ-LAX)</t>
  </si>
  <si>
    <t>LECHE MAGNECIA 4 ONAZ.</t>
  </si>
  <si>
    <t>LEVITERACETAN 500MG TAB. (KEPRA)</t>
  </si>
  <si>
    <t>EL PIROS/COPEM</t>
  </si>
  <si>
    <t>31/5/2022*22/9/2022</t>
  </si>
  <si>
    <t>LEVITERACETAN 500MG/5ML  IV/IM (KEPRA)</t>
  </si>
  <si>
    <t>EL PIROS/MORAMI</t>
  </si>
  <si>
    <t>22/9/2022*19/12/2022</t>
  </si>
  <si>
    <t>LEVOFLOXACINA 500MG TAB.</t>
  </si>
  <si>
    <t>LEVOFLOXACINA 500MG/100ML INFUSION FRASCO VIAL I.V.</t>
  </si>
  <si>
    <t>LIDOCAINA 2% + EPINEFRINA 1/200.200 2.0g/100ml vial 50ml</t>
  </si>
  <si>
    <t>LIDOCAINA CLORHIDRATO 2% SIN EPINEFRINA 20MG/ML VIAL 50ML I.V. I.M</t>
  </si>
  <si>
    <t xml:space="preserve">LISINOPRIL 10 MG TAB. </t>
  </si>
  <si>
    <t xml:space="preserve">LISINOPRIL 20 MG TAB. </t>
  </si>
  <si>
    <t>LORATADINA JARABE 60ML</t>
  </si>
  <si>
    <t>LORATADINA TAB.</t>
  </si>
  <si>
    <t>FARACH</t>
  </si>
  <si>
    <t>LOSARTAN 100MG TAB.</t>
  </si>
  <si>
    <t>LOSARTAN 50MG TAB.</t>
  </si>
  <si>
    <t>MEROPENE 1G FCO.</t>
  </si>
  <si>
    <t>METFORMINA 850MG TAB.</t>
  </si>
  <si>
    <t>METIL PRIDNISOLONA 125MG FRCOS.</t>
  </si>
  <si>
    <t>METOPROLOL 100 MG</t>
  </si>
  <si>
    <t>METIL PRIDNISOLONA 500 MG/ML VIAL I.V.</t>
  </si>
  <si>
    <t>GRUPO 92/PROMESE CAL</t>
  </si>
  <si>
    <t>METIL PRIDNISOLONA 80MG/ML AMPOLLA</t>
  </si>
  <si>
    <t>METIL PRIDNISOLONA VIAL  1 GM SUCCINATO SODICO</t>
  </si>
  <si>
    <t xml:space="preserve">METIL PRIDNISOLONA VIAL 40MG/ 1 ML </t>
  </si>
  <si>
    <t>PROMESE CAL/EL PIROS/PROMESE CAL</t>
  </si>
  <si>
    <t>14/10/2022*28/10/2022*22/11/2022</t>
  </si>
  <si>
    <t>METILDOPA 500MG TAB.</t>
  </si>
  <si>
    <t>METOCLOPRAMIDA 10MG AMP.</t>
  </si>
  <si>
    <t>METOCLOPRAMIDA 10MG TAB.</t>
  </si>
  <si>
    <t>METOCLOPRAMIDA 5MG/2ML AMP.</t>
  </si>
  <si>
    <t>METRONIDAZOL 500 MG TAB</t>
  </si>
  <si>
    <t>MONOVIDE</t>
  </si>
  <si>
    <t>METRONIDAZOL 500MG/100MG INF.</t>
  </si>
  <si>
    <t>PROMESE CAL/MORAMI</t>
  </si>
  <si>
    <t>17/8/2022/26/12/2022</t>
  </si>
  <si>
    <t>MEXAPRIN 0.2MG AMP.(ENOXAPARINA 20)</t>
  </si>
  <si>
    <t>MEXAPRIN 0.4MG AMP.(ENOXAPARINA 40)</t>
  </si>
  <si>
    <t>COPEM/PROMESE CAL/PROMESE CAL</t>
  </si>
  <si>
    <t>27/9/2022*16/9/2022*14/10/2022*22/11/2022</t>
  </si>
  <si>
    <t>MEXAPRIN 0.6MG AMP. (ENOXAPARINA 60)</t>
  </si>
  <si>
    <t>MIDAZOLAM 50MG/3ML (DORMIRE)</t>
  </si>
  <si>
    <t>MIDAZOLAM 5MG/3ML (DORMIRE)</t>
  </si>
  <si>
    <t>SEAN/PROMESE CAL</t>
  </si>
  <si>
    <t>MIDAZOLAN 15MG TABLETA.</t>
  </si>
  <si>
    <t>MIOLENE 50MG AMP.</t>
  </si>
  <si>
    <t>MISOPROSTOL TAB. (CITOTEC)</t>
  </si>
  <si>
    <t>MORFINA DE 0.2MG AMP</t>
  </si>
  <si>
    <t>ANEST</t>
  </si>
  <si>
    <t>MORFINA DE 10MG AMP</t>
  </si>
  <si>
    <t>MOXIFLOXACIN HYDROCHLORIDE IN SODIUM INJECTION 400MG/250ML 1.6MG/ML</t>
  </si>
  <si>
    <t>MULTIVITAMINICO</t>
  </si>
  <si>
    <t>NALBUFINA CLORHIDRATO INY. IM-IV SC 10MG/ML AMP. 3ML</t>
  </si>
  <si>
    <t>NALOXONA 0.4MG AMP.</t>
  </si>
  <si>
    <t>NALOXONA HCL, INY. IM-IV-SC 0.4MG/ML  AMP./1 ML</t>
  </si>
  <si>
    <t>N-BUTIL (HIOSINA) TAB.</t>
  </si>
  <si>
    <t>N-BUTIL HIOSINA 20MG</t>
  </si>
  <si>
    <t>ROPHARMA/HOSPITALARIA DIVERSAS</t>
  </si>
  <si>
    <t>2/8/2022/15/12/2022</t>
  </si>
  <si>
    <t>NEOSTIGMINA 0.5MG</t>
  </si>
  <si>
    <t>NIFEDIPINA 10MG TAB.</t>
  </si>
  <si>
    <t>NIFEDIPINA 20MG TAB.</t>
  </si>
  <si>
    <t>NIFEDIPINA RETARD 30MG TAB.</t>
  </si>
  <si>
    <t>A Y S IMPORTACIONES/MACROTECH</t>
  </si>
  <si>
    <t>5/8/2022/14/9/2022</t>
  </si>
  <si>
    <t>NIFEDIPINA RETARD 60MG TAB.</t>
  </si>
  <si>
    <t xml:space="preserve">A Y S IMPORTACIONES/JBL </t>
  </si>
  <si>
    <t>5/8/2022*31/10/2022</t>
  </si>
  <si>
    <t>NIMODIPINA 60MG TAB.</t>
  </si>
  <si>
    <t>NISTATINA 100,000 UI/ML SUSPENSION FRASCO 30ML</t>
  </si>
  <si>
    <t xml:space="preserve">NITOROL 5MG TAB. </t>
  </si>
  <si>
    <t>NITROFURAZONA 1 LIB FCO</t>
  </si>
  <si>
    <t>15/7/2022/22/11/2022</t>
  </si>
  <si>
    <t>NITROGLICERINA INY. IV 50MG/ 10ML  AMP.</t>
  </si>
  <si>
    <t>JBL</t>
  </si>
  <si>
    <t>1/7/202</t>
  </si>
  <si>
    <t>NOVABUPI</t>
  </si>
  <si>
    <t>OCTANATE</t>
  </si>
  <si>
    <t>OLANZAPINA 10 MG TABLETA</t>
  </si>
  <si>
    <t>OLANZAPINA 5MG TABLETA</t>
  </si>
  <si>
    <t>OMEPRAZOL 20 MG TAB.</t>
  </si>
  <si>
    <t>OMEPRAZOL SODICO LIOFILIZADO 40MG VIAL 10ML I.V.</t>
  </si>
  <si>
    <t>14/10/2022*22/9/2022*15/12/2022</t>
  </si>
  <si>
    <t>ONDASENTRON AMP. 8MG</t>
  </si>
  <si>
    <t>OXITOCINA 10 UI</t>
  </si>
  <si>
    <t>PARACETAMOL 1000MG/100ML INFUION I.V</t>
  </si>
  <si>
    <t>22/7/2022*31/10/2022</t>
  </si>
  <si>
    <t xml:space="preserve">PENICILINA G BENZATINICA 2.400.000 UI VIAL </t>
  </si>
  <si>
    <t xml:space="preserve">PENICILINA G BENZATINICA 600.000 UI VIAL </t>
  </si>
  <si>
    <t>PENICILINA G CRISTALINA 5,000.000 VIAL IV. IM.</t>
  </si>
  <si>
    <t xml:space="preserve">PENTA ALMIDON SOLUCION </t>
  </si>
  <si>
    <t>PIPERACILINA 4G+ TAZOBACTAM SODICA 500 MG INF I.V</t>
  </si>
  <si>
    <t>COPEM/PROMESE CAL</t>
  </si>
  <si>
    <t>1/6/2022/22/11/2022</t>
  </si>
  <si>
    <t>PIRACETAN 1G AMPOLLA</t>
  </si>
  <si>
    <t xml:space="preserve">PIRACETAN 800MG </t>
  </si>
  <si>
    <t>PRECEDEX 200MG/ML (DEXMEDETOMIDINA 200MG)</t>
  </si>
  <si>
    <t>PREDNISONA 20MG TAB.</t>
  </si>
  <si>
    <t>PREDNISONA 50 MG TAB.</t>
  </si>
  <si>
    <t xml:space="preserve">PREGABALINA 75MG TAB. </t>
  </si>
  <si>
    <t>PROPANOLOL 20 MG TAB.</t>
  </si>
  <si>
    <t>PROPANOLOL 40 MG TAB</t>
  </si>
  <si>
    <t>PROPOFOL 1%</t>
  </si>
  <si>
    <t>QUETIAPINA 100 MG TAB.</t>
  </si>
  <si>
    <t>RAMIPRIL 5 MG TAB.</t>
  </si>
  <si>
    <t>RANITIDINA 150 MG TAB.</t>
  </si>
  <si>
    <t xml:space="preserve">RANITIDINA 50MG/2ML AMP. </t>
  </si>
  <si>
    <t>RISPERIDONA 1MG TAB.</t>
  </si>
  <si>
    <t>RISPERIDONA 2MG TAB.</t>
  </si>
  <si>
    <t>SALBUTAMOL PARA NEBULIZAR 5 MG/10ML. FRASCO</t>
  </si>
  <si>
    <t>SERTAL COMPUESTO 100MG AMP..</t>
  </si>
  <si>
    <t>SERTAL COMPUESTO 100MG TAB.</t>
  </si>
  <si>
    <t>SERTAL SIMPLE (PROPINOX CLORHIDRATO 10 MG/ 1 ML AMPOLLA).</t>
  </si>
  <si>
    <t>SERTRALINA 50 MG TAB.</t>
  </si>
  <si>
    <t xml:space="preserve">SEVOFLUORANO VIAL 250ML </t>
  </si>
  <si>
    <t>SINVASTATINA 20MG TAB.</t>
  </si>
  <si>
    <t>9/9/2022*14/10/2022*31/10/2022</t>
  </si>
  <si>
    <t>SINVASTATINA 40MG TAB.</t>
  </si>
  <si>
    <t>SUCCINILCOLINA 40MG/2ML</t>
  </si>
  <si>
    <t>SUCCINILCOLINA 50MG/10ML</t>
  </si>
  <si>
    <t>SUCCINILCOLINA FCO</t>
  </si>
  <si>
    <t>SUCRALFATO GRANULADO 1G  SOBRE</t>
  </si>
  <si>
    <t>17/8/2022*14/10/2022</t>
  </si>
  <si>
    <t>SUERO ORAL LIQUIDO (DEXLITO)</t>
  </si>
  <si>
    <t>SULFADIAZINA ARGENTICA 1% CREMA TARRO 400 G</t>
  </si>
  <si>
    <t>SULFADIAZINA ARGENTICA 1% CREMA TUBO 30 G</t>
  </si>
  <si>
    <t>SULFATO DE MAGNESIO 20% 10 ML</t>
  </si>
  <si>
    <t>SULFATO FERROSO 300 MG TAB.</t>
  </si>
  <si>
    <t>FARACH/PROMESE CAL/JBL/PROMESE CAL</t>
  </si>
  <si>
    <t>29/8/2022*30/9/2022*14/10/2022*22/11/2022</t>
  </si>
  <si>
    <t>AGENTE SURFACTANTE AVELOR 25MG/ML FRASCO AMP 8ML (PULMONAR)</t>
  </si>
  <si>
    <t>TOBRAMICINA 0.3% GOTAS OFTALMICAS.</t>
  </si>
  <si>
    <t>INVERSINES FARID/PROMESE CAL</t>
  </si>
  <si>
    <t>22/9/2022*14/10/2022</t>
  </si>
  <si>
    <t>TOXOPIN 25MG TAB.</t>
  </si>
  <si>
    <t>T-P OFTENO SOL.OFTALMICA</t>
  </si>
  <si>
    <t xml:space="preserve">TRAMADOL 100MG AMP. </t>
  </si>
  <si>
    <t>TRAZIDEX (TOBRAMICINA 0.3%+DEXAMETAZONA 0.1% ) GOTAS OFTALMICAS  5ML</t>
  </si>
  <si>
    <t>TRIMETROPRIL SULFA 500MG</t>
  </si>
  <si>
    <t>VALPAQUINE 500 MG TAB. (ACIDO VALPROICO)</t>
  </si>
  <si>
    <t>VANCOMICINA 1G FCO</t>
  </si>
  <si>
    <t>VERAPAMIL 80 MG TAB.</t>
  </si>
  <si>
    <t>WARFARINA SODICA 5MG TABLETA</t>
  </si>
  <si>
    <t>MATERIALES MEDICOS</t>
  </si>
  <si>
    <t xml:space="preserve">ACETONA GALON </t>
  </si>
  <si>
    <t>ACIDO CITRICO 50% GALON</t>
  </si>
  <si>
    <t>AGUA INYECTABLE AMPOLLA  10ML (DESTILADA)</t>
  </si>
  <si>
    <t>24/8/2022*22/11/2022</t>
  </si>
  <si>
    <t>AGUA INYECTABLE AMPOLLA  5ML (DESTILADA)</t>
  </si>
  <si>
    <t>AGUA OXIGENADA 10 VOL.3% GALON</t>
  </si>
  <si>
    <t>AGUJA ESPIDURAL  #16</t>
  </si>
  <si>
    <t>AGUJA ESPIDURAL  #18</t>
  </si>
  <si>
    <t>AGUJA ESPIDURAL  #22</t>
  </si>
  <si>
    <t>AGUJA HIPODERMICA  #18G X 1/2</t>
  </si>
  <si>
    <t>JBL/OSIRIS Y CO</t>
  </si>
  <si>
    <t>9/9/2022/22/9/2022</t>
  </si>
  <si>
    <t>AGUJA HIPODERMICA  #20G X 1/2</t>
  </si>
  <si>
    <t xml:space="preserve">AGUJA HIPODERMICA  #21G X  1/2 </t>
  </si>
  <si>
    <t xml:space="preserve">AGUJA HIPODERMICA  #25G X  1/2 </t>
  </si>
  <si>
    <t>AGUJA HIPODERMICA  #27G X 1/2</t>
  </si>
  <si>
    <t xml:space="preserve">AGUJA HIPODERMICA  #30G X 1/2 </t>
  </si>
  <si>
    <t>AGUJA RAQUIDEA # 23</t>
  </si>
  <si>
    <t>VANGUARDIA SALUD/PROMESE CAL</t>
  </si>
  <si>
    <t>1/6/2022*22/11/2022</t>
  </si>
  <si>
    <t>AGUJA RAQUIDEA #16</t>
  </si>
  <si>
    <t>AGUJA RAQUIDEA #18</t>
  </si>
  <si>
    <t>AGUJA RAQUIDEA #25GX3.5</t>
  </si>
  <si>
    <t>AGUJA VACUNTAINER PARA LABORATORIO</t>
  </si>
  <si>
    <t>ALCOHOL ISOPROPILICO 70% GALON</t>
  </si>
  <si>
    <t>ALCOHOL ISOPROPILICO 95% GL.</t>
  </si>
  <si>
    <t xml:space="preserve">ALGODÓN ADSORBENTE 1 LIBRA </t>
  </si>
  <si>
    <t>ALGODON PLANCHADO 4 ROLLO</t>
  </si>
  <si>
    <t>ALGODON PLANCHADO 6 ROLLO</t>
  </si>
  <si>
    <t>AMBUS ADULTO</t>
  </si>
  <si>
    <t>PRO PHARMACEUTICAL PEÑA/PROMESE CAL/SERVISALUD PREMIUM/PROMESE CAL/MORAMI</t>
  </si>
  <si>
    <t>14/10/2022*4/11/2022*22/11/2022*26/12/2022</t>
  </si>
  <si>
    <t>AMBUS NEONATAL</t>
  </si>
  <si>
    <t>AMBUS PEDIATRICO</t>
  </si>
  <si>
    <t>BAJA LENGUA MADERA c/100</t>
  </si>
  <si>
    <t>BAJANTE BURETA 150ML (MICROGOTERO BAXTER)</t>
  </si>
  <si>
    <t>MACROTECH</t>
  </si>
  <si>
    <t>15/9/2022*20/10/2022</t>
  </si>
  <si>
    <t>BAJANTE DE AMINAS Y NITROGLICERINA (BAXTER)</t>
  </si>
  <si>
    <t>15/9/2022*8/12/2022</t>
  </si>
  <si>
    <t>BAJANTE DE INFUSION CONTINU-FLO (BAJANTE BOMBA)</t>
  </si>
  <si>
    <t>BAJANTE PRIMARIO DE INFUSION DE FLUJO CONTINUO (BAXTER)</t>
  </si>
  <si>
    <t>2/8/2022*19/10/2022*15/11/2022*8/12/2022</t>
  </si>
  <si>
    <t>BAJANTE DE MICROGOTERO 150ML CON BURETA</t>
  </si>
  <si>
    <t>PROMESE CAL/RADIFARMA</t>
  </si>
  <si>
    <t>13/9/2022-16/9/2022</t>
  </si>
  <si>
    <t>BAJANTE DE RELOJ</t>
  </si>
  <si>
    <t>CARIBBEAN</t>
  </si>
  <si>
    <t xml:space="preserve">BAJANTE DE SANGRE </t>
  </si>
  <si>
    <t>BAJANTE DE TRANSFUSION SANGUINEA BAXTER</t>
  </si>
  <si>
    <t>15/9/2022*20/10/2022*15/11/2022*8/12/2022</t>
  </si>
  <si>
    <t>1000-0045</t>
  </si>
  <si>
    <t xml:space="preserve">BAJANTE DE SUERO  </t>
  </si>
  <si>
    <t>PROMESE CAL/CONTRALORIA Y SERVICIOS SRL</t>
  </si>
  <si>
    <t>14/10/2022*22/11/2022*22/12/2022</t>
  </si>
  <si>
    <t>BAJANTE SECUNDADIO PARA MEDICION VENTILADA (BAXTER)</t>
  </si>
  <si>
    <t>1000-0049</t>
  </si>
  <si>
    <t xml:space="preserve">BATA DESECHABLE M/LARGA IMPERMEABLE DONADAS </t>
  </si>
  <si>
    <t>BATA DESECHABLE M/LARGA QUIRURGICA NO ESTERIL</t>
  </si>
  <si>
    <t>BATA DESECHABLE QUIRURGICAS STERIL</t>
  </si>
  <si>
    <t>BISTURI CON MANGO #10</t>
  </si>
  <si>
    <t xml:space="preserve">BISTURI CON MANGO #11 </t>
  </si>
  <si>
    <t>EL PIROS</t>
  </si>
  <si>
    <t>BISTURI CON MANGO #12</t>
  </si>
  <si>
    <t xml:space="preserve">BISTURI CON MANGO #15 </t>
  </si>
  <si>
    <t>VANGUARDIA SALUD</t>
  </si>
  <si>
    <t>BISTURI CON MANGO #18</t>
  </si>
  <si>
    <t xml:space="preserve">BISTURI CON MANGO #20 </t>
  </si>
  <si>
    <t xml:space="preserve">BISTURI CON MANGO #21 </t>
  </si>
  <si>
    <t xml:space="preserve">BISTURI CON MANGO #22 </t>
  </si>
  <si>
    <t>BISTURI CON MANGO #23</t>
  </si>
  <si>
    <t>SERVISALUD PREMIUM</t>
  </si>
  <si>
    <t>BOLSA COLECTORA DE ORINA 2L</t>
  </si>
  <si>
    <t>JBL/PROMEDCA/PROMESE CAL</t>
  </si>
  <si>
    <t>24/8/2022*12/10/2022*22/11/2022</t>
  </si>
  <si>
    <t>BOLSA COLECTORA DE ORINA PEDIATRICA 100ML</t>
  </si>
  <si>
    <t>4/8/2022*22/11/2022</t>
  </si>
  <si>
    <t>BOLSA DE ALIMENTACION CANGURO 1,000 ML</t>
  </si>
  <si>
    <t>BOLSA DE ALIMENTACION CANGURO 500 ML</t>
  </si>
  <si>
    <t xml:space="preserve">BOLSA DE ALIMENTACION CON CONTROL FLUIDOS </t>
  </si>
  <si>
    <t>BOLSA PARA CADAVER</t>
  </si>
  <si>
    <t>BOLSA RECOLECTORA DE SANGRE</t>
  </si>
  <si>
    <t xml:space="preserve">BONZYME GALON </t>
  </si>
  <si>
    <t xml:space="preserve">BRAZALETE PEDIATRICO AZUL </t>
  </si>
  <si>
    <t>17/5/2022*22/11/2022</t>
  </si>
  <si>
    <t>BRAZALETES PARA ADULTOS BLANCO</t>
  </si>
  <si>
    <t>INVESTDENT/PROMESE CAL</t>
  </si>
  <si>
    <t>3/8/2022*22/11/2022</t>
  </si>
  <si>
    <t>BRAZALETES PEDIATRICO ROSADO</t>
  </si>
  <si>
    <t>CAL SODADA</t>
  </si>
  <si>
    <t>DINAMED</t>
  </si>
  <si>
    <t xml:space="preserve">CAMPO DESECHABLE (TIPO MOVIBLE) </t>
  </si>
  <si>
    <t xml:space="preserve">CAMPO DESECHABLE (STERI DRAPE) </t>
  </si>
  <si>
    <t>CANULA DE MAYO 100 MM</t>
  </si>
  <si>
    <t>CANULA DE MAYO 40 MM</t>
  </si>
  <si>
    <t>CANULA DE MAYO 50 MM</t>
  </si>
  <si>
    <t xml:space="preserve">OSIRIS </t>
  </si>
  <si>
    <t>CANULA DE MAYO 60 MM</t>
  </si>
  <si>
    <t>CANULA DE MAYO 70 MM</t>
  </si>
  <si>
    <t>CANULA DE MAYO 80 MM</t>
  </si>
  <si>
    <t>CANULA DE MAYO 90 MM</t>
  </si>
  <si>
    <t>CANULA DE SUCCION #10</t>
  </si>
  <si>
    <t>CANULA DE SUCCION #12</t>
  </si>
  <si>
    <t>CANULA DE SUCCION #14</t>
  </si>
  <si>
    <t>CANULA DE SUCCION #16</t>
  </si>
  <si>
    <t>CANULA DE SUCCION #18</t>
  </si>
  <si>
    <t>DISTRIBUIDORA NACIONAL MED/PROMESE CAL</t>
  </si>
  <si>
    <t>3/6/2022*16/9/2022</t>
  </si>
  <si>
    <t>CANULA DE SUCCION #8</t>
  </si>
  <si>
    <t xml:space="preserve">CANULA DE YANKAWER </t>
  </si>
  <si>
    <t>SINERGY/JDH/CONTRALORIA Y SERVICIOS SRL</t>
  </si>
  <si>
    <t>11/8/22*20/9/22*22/12/2022</t>
  </si>
  <si>
    <t>CANULA NASAL RECIEN NACIDO</t>
  </si>
  <si>
    <t>CANULA NASAL/OXIGENO ADULTO</t>
  </si>
  <si>
    <t>GRUPO RASEC/CARP CONTRALORIA Y SERVICIOS SRL</t>
  </si>
  <si>
    <t>22/9/2022*20/12/2022</t>
  </si>
  <si>
    <t>CANULA NASAL/OXIGENO PEDIATRICA</t>
  </si>
  <si>
    <t>CARTUCHOS DE GASES ARTERIALES PARA PH,Pco2</t>
  </si>
  <si>
    <t>10/10/2022*22/11/2022</t>
  </si>
  <si>
    <t>CASSETTE</t>
  </si>
  <si>
    <t>CATETER  IV CORTO #16</t>
  </si>
  <si>
    <t>CATETER  IV CORTO #18</t>
  </si>
  <si>
    <t>SUPLIMED/PROMEDCA</t>
  </si>
  <si>
    <t>1/7/2022*28/9/2022*12/10/2022*28/10/2022</t>
  </si>
  <si>
    <t>CATETER  IV CORTO #20</t>
  </si>
  <si>
    <t>SINERGY/GRUPO RASEC/COPEM/PROMESE CAL</t>
  </si>
  <si>
    <t>11/8/2022*10/10/2022*22/11/2022</t>
  </si>
  <si>
    <t>CATETER  IV CORTO #22</t>
  </si>
  <si>
    <t>SUPLIFARMACOS/GRUPO RASEC/PROMEDCA/PROMESE CAL</t>
  </si>
  <si>
    <t>23/9/2022*28/9/2022*28/9/2022*12/10/2022*10/10/2022*22/11/2022</t>
  </si>
  <si>
    <t>CATETER  IV CORTO #24</t>
  </si>
  <si>
    <t>GRUPO RASEC/PROMESE CAL</t>
  </si>
  <si>
    <t>28/9/2022*22/11/2022</t>
  </si>
  <si>
    <t>CATETER DE HEMODIALISIS 13.5 X 19.5</t>
  </si>
  <si>
    <t>CATETER DE HEMODIALISIS CORTA DURACION 14FR</t>
  </si>
  <si>
    <t>CLINIMED</t>
  </si>
  <si>
    <t>CATETER ESPIDURAL #16</t>
  </si>
  <si>
    <t>CATETER ESPIDURAL #18</t>
  </si>
  <si>
    <t>CATETER ESPIDURAL PEDIATRICO #16</t>
  </si>
  <si>
    <t>CATETER EXTENSION TIPO Y (BAXTER)</t>
  </si>
  <si>
    <t>1000-0053</t>
  </si>
  <si>
    <t>CATETER VIA CENTRAL ADULTO DOBLE/TRIPLE LUMEN 7FR</t>
  </si>
  <si>
    <t>2T IMPORTACIONES/PROMESE CAL</t>
  </si>
  <si>
    <t>10/6/2022*22/11/2022</t>
  </si>
  <si>
    <t>CATETER VIA CENTRAL PEDIATRICO DOBLE LUMEN 5FR</t>
  </si>
  <si>
    <t>CATETER VIA CENTRAL TRIPLE LUMEN 7FR</t>
  </si>
  <si>
    <t>CEPILLO PARA MUESTRA CERVICAL CITOBRUSH ESTERIL</t>
  </si>
  <si>
    <t xml:space="preserve">CEPILLO QUIRURGICO + CLORHEXIDINA 4% </t>
  </si>
  <si>
    <t>CERA PARA HUESO</t>
  </si>
  <si>
    <t>CINTA AUTOCLAVE O TESTIGO MARFIL</t>
  </si>
  <si>
    <t>VANGUARDIA SALUD/COPEM</t>
  </si>
  <si>
    <t>CINTA AUTOCLAVE O TESTIGO PARA EMBOLVER (MASKING TAPE)</t>
  </si>
  <si>
    <t>IAPE DOMINICANA</t>
  </si>
  <si>
    <t>CIRCUITO DE ANESTESIA ADULTO</t>
  </si>
  <si>
    <t>CIRCUITO DE ANESTESIA NEONATAL</t>
  </si>
  <si>
    <t>CIRCUIMED</t>
  </si>
  <si>
    <t xml:space="preserve">CIRCUITO VENTILADOR /NEONATAL </t>
  </si>
  <si>
    <t>CIRCUITO VENTILADOR /PEDIATRICO</t>
  </si>
  <si>
    <t xml:space="preserve">CLAN UMBILICAL MEDIANO </t>
  </si>
  <si>
    <t>COLLARIN BLANDO LARGO</t>
  </si>
  <si>
    <t>COLLARIN  BLANDO PEQUEÑO (S)</t>
  </si>
  <si>
    <t>COLLARIN RIGIDO LARGO</t>
  </si>
  <si>
    <t>COMPRESAS ESTERIL</t>
  </si>
  <si>
    <t>CONECTOR EN Y</t>
  </si>
  <si>
    <t>CONECTORES DE 1 VIA</t>
  </si>
  <si>
    <t>CONECTORES EN Y 2 VIA BAXTER</t>
  </si>
  <si>
    <t>CUCHILLAS  S-35</t>
  </si>
  <si>
    <t xml:space="preserve">CURITA CORTAS </t>
  </si>
  <si>
    <t xml:space="preserve">CURITA LARGA </t>
  </si>
  <si>
    <t>ELECTRODO PEDIATRICO</t>
  </si>
  <si>
    <t>EQUIPO DE PROTECCION PERSONAL  EPP</t>
  </si>
  <si>
    <t>ESPATULA DE AIRE</t>
  </si>
  <si>
    <t>ESPECULO VAGINAL  L (GRANDE)</t>
  </si>
  <si>
    <t>ESPECULO VAGINAL  M</t>
  </si>
  <si>
    <t xml:space="preserve">ESPECULO VAGINAL  S </t>
  </si>
  <si>
    <t xml:space="preserve">ESPIROMETRO </t>
  </si>
  <si>
    <t>ESTOQUINETE # 2 ROLLO</t>
  </si>
  <si>
    <t>RONAJUS FARMACEUTICA</t>
  </si>
  <si>
    <t>ESTOQUINETE # 4 ROLLO</t>
  </si>
  <si>
    <t>ESTOQUINETE # 6 ROLLO</t>
  </si>
  <si>
    <t>FILTRO BAXTER ADULTO</t>
  </si>
  <si>
    <t>FILTRO BAXTER PEDIATRICO</t>
  </si>
  <si>
    <t>GASA 36 X 100 YDS. - ALMOHADA</t>
  </si>
  <si>
    <t>PROMESE CAL/VERAS AGRAMONTE</t>
  </si>
  <si>
    <t>16/9/2022*3/11/2022</t>
  </si>
  <si>
    <t xml:space="preserve">GASA DE  5 UDS ESTERIL </t>
  </si>
  <si>
    <t>GASA DE 10 UDS ESTERIL</t>
  </si>
  <si>
    <t xml:space="preserve">GEL SONOGRAFICO GALON </t>
  </si>
  <si>
    <t>GLUCOMETRO</t>
  </si>
  <si>
    <t>15/6/2022*28/9/2022</t>
  </si>
  <si>
    <t>GLUCONATO DE CLORHEXIDINA 4% GALON</t>
  </si>
  <si>
    <t>GLUTFAR PLUS GALON (GLUTARALDEHIDO)</t>
  </si>
  <si>
    <t>HOSPIFAR/PROMESE CAL</t>
  </si>
  <si>
    <t>15/6/2022*22/11/2022</t>
  </si>
  <si>
    <t>GORRO DE CIRUGIA PARA HOMBRE</t>
  </si>
  <si>
    <t>GORRO DE CIRUGIA PARA MUJER</t>
  </si>
  <si>
    <t>GRAPADORA PARA PIEL</t>
  </si>
  <si>
    <t>GUANTES DE NITRILO</t>
  </si>
  <si>
    <t>GUANTES EXAMEN LARGE</t>
  </si>
  <si>
    <t xml:space="preserve">GUANTES EXAMEN MIDIUM  </t>
  </si>
  <si>
    <t>GUANTES EXAMEN XL</t>
  </si>
  <si>
    <t>GUANTES QUIRURGICO # 6.5  UNIDAD</t>
  </si>
  <si>
    <t>GUANTES QUIRURGICO #7.0 UNIDAD</t>
  </si>
  <si>
    <t>PRO PHARMACEUTICAL PEÑA/PROMESE CAL</t>
  </si>
  <si>
    <t>8/7/2022*16/9/2022</t>
  </si>
  <si>
    <t>GUANTES QUIRURGICO ESTERIL #7.5 UNIDAD</t>
  </si>
  <si>
    <t>GUANTES QUIRURGICO #8 UNIDAD</t>
  </si>
  <si>
    <t>GUANTES QUIRURGICO #8.5 UNIDAD</t>
  </si>
  <si>
    <t>GUANTES QUIRURGICOS XL</t>
  </si>
  <si>
    <t>GUANTES SUELTOS S</t>
  </si>
  <si>
    <t>GUANTES SUELTOS XS</t>
  </si>
  <si>
    <t>HEMOVAC #12</t>
  </si>
  <si>
    <t>HEMOVAC #14</t>
  </si>
  <si>
    <t>HEMOVAC #16</t>
  </si>
  <si>
    <t>HEMOVAC #18</t>
  </si>
  <si>
    <t>HILO  POLIPROPILENO 2-0 NO ABSORB. MONOF. AGUJA CURVA ROMA 1/2 26 MM 75 CM</t>
  </si>
  <si>
    <t>HILO  POLIPROPILENO 3-0 NO ABSORB. MONOF. AGUJA CURVA ROMA 1/2 26 MM 75 CM</t>
  </si>
  <si>
    <t>HILO  POLIPROPILENO 4-0 NO ABSORB. MONOF. AGUJA CURVA ROMA 1/2 26 MM 75 CM</t>
  </si>
  <si>
    <t>HILO  POLIPROPILENO 5-0 NO ABSORB. MONOF. AGUJA CURVA ROMA 1/2 26 MM 75 CM</t>
  </si>
  <si>
    <t>HILO  POLIPROPILENO 6-0 NO ABSORB. MONOF. AGUJA CURVA ROMA 13 MM 75 CM</t>
  </si>
  <si>
    <t>HILO ACIDO POLIGLICOLICO  2-0 AGUJA CURVA CORTANTE 3/8 24MM 75CM</t>
  </si>
  <si>
    <t>HILO CATGUT CROMICO 0 AGU. CURVA ROMA 1/2 25 MM 70 CM</t>
  </si>
  <si>
    <t>HILO CATGUT CROMICO 1.0 AGU. CURVA ROMA 1/2 25 MM 70 CM</t>
  </si>
  <si>
    <t>HILO CATGUT CROMICO 2.0 AGU. CURVA ROMA 1/2 25 MM 70 CM</t>
  </si>
  <si>
    <t>HILO CATGUT CROMICO 3.0 AGU CURVA ROMA 1/2 25MM 70CM</t>
  </si>
  <si>
    <t>HILO CATGUT CROMICO 4.0 AGU CURVA ROMA 1/2 25MM 70CM</t>
  </si>
  <si>
    <t>HILO CATGUT CROMICO 5.0 AGU CURVA ROMA 1/2 25MM 70CM</t>
  </si>
  <si>
    <t>HILO NYLON 2-0 AGUJA CURVA CORTANTE 3/8 26MM 45CM</t>
  </si>
  <si>
    <t>HILO NYLON 3.0 AGUJA CURVA</t>
  </si>
  <si>
    <t>HILO NYLON 4-0 AGUJA CURVA CORTANTE 3/8 20MM 45CM</t>
  </si>
  <si>
    <t>HILO NYLON 5.0 AGUJA CURVA</t>
  </si>
  <si>
    <t>HILO NYLON MONOFILAMENTO 3-0 AGUJA CURVA CORTANTE 3/8 35</t>
  </si>
  <si>
    <t>HILO POLIPROPILENO 1 AGUJA CURVA ROMA 1/2 36MM 75CM</t>
  </si>
  <si>
    <t>HILO PROLENE 2-0 AGUJA RECTA (POLIPROPILENO)</t>
  </si>
  <si>
    <t>HILO PROLENE 5.0  2 AGUJA (POLIPROPILENO)</t>
  </si>
  <si>
    <t>HILO PROLENE 6.0   2 AGUJA (POLIPROPILENO)</t>
  </si>
  <si>
    <t>HILO PROLENE POLIPROPILENO 0 NO ABSORB. MONOF. AGUJA CURVA ROMA 1/2 26 MM 75 CM</t>
  </si>
  <si>
    <t>PROSEME CAL</t>
  </si>
  <si>
    <t>HILO PROLENE POLIPROPILENO 1-0 NO ABSORB. MONOF. AGUJA CURVA ROMA 1/2 26 MM 75 CM</t>
  </si>
  <si>
    <t>HILO SEDA 0 NO ABS. AGUJA CURVA ROMA 1/2 26MM 75CM</t>
  </si>
  <si>
    <t>HILO SEDA 1  AGUJA CURVA ROMA 1/2 26MM 75CM</t>
  </si>
  <si>
    <t>HILO SEDA 2-0 AGUJA CURVA ROMA 1/2 25MM 75CM</t>
  </si>
  <si>
    <t>SINERGY/PROMESE CAL</t>
  </si>
  <si>
    <t>5/10/2022*14/10/2022*14/10/2022</t>
  </si>
  <si>
    <t>HILO SEDA 4.0</t>
  </si>
  <si>
    <t>HILO SEDA 5.0</t>
  </si>
  <si>
    <t>HILO SEDA 6.0</t>
  </si>
  <si>
    <t>HILO SEDA DOBLE ENVOLTURA 3-0 AGUJA CURVA ROMA 1/2 22MM 75CM</t>
  </si>
  <si>
    <t>HILO VICRYL POLIGLATINA 0 AGU CURVA ROMA 1/2 22 MM 70 CM</t>
  </si>
  <si>
    <t>HILO VICRYL POLIGLATINA 1-0 AGUJA CURVA ROMA 1/2 26 MM 70 CM</t>
  </si>
  <si>
    <t>5/8/2022*22/11/2022</t>
  </si>
  <si>
    <t>HILO VICRYL POLIGLATINA 2-0 AGUJA CURVA ROMA 1/2 36 MM 45 CM</t>
  </si>
  <si>
    <t>PROMESE CAL/SERVISALUD PREMIUM/PROMESE CAL</t>
  </si>
  <si>
    <t>14/10/2022*4/11/2022*22/11/2022</t>
  </si>
  <si>
    <t>HILO VICRYL POLIGLATINA 3-0 AGUJA CURVA ROMA 1/2 26 MM 70 CM</t>
  </si>
  <si>
    <t>HILO VICRYL POLIGLATINA 4-0 AGUJA CURVA ROMA 1/2 26 MM 45 CM</t>
  </si>
  <si>
    <t>HILO VICRYL POLIGLATINA 4-0 AGUJA CURVA ROMA 3/8 19 MM 45 CM</t>
  </si>
  <si>
    <t>HILO VICRYL POLIGLATINA TRENZADO 3-0 AGUJA CURVA CORTANTE 3/8 DE 19</t>
  </si>
  <si>
    <t>HOJA DE BISTURI  #10 C/100 UNIDAD</t>
  </si>
  <si>
    <t>HOJA DE BISTURI  #15 C/100 UNIDAD</t>
  </si>
  <si>
    <t>HOJA DE BISTURI  #20 C/100 UNIDAD</t>
  </si>
  <si>
    <t>HOJA DE BISTURI  #21 C/100 UNIDAD</t>
  </si>
  <si>
    <t>HOJA DE BISTURI  #22 C/100 UNIDAD</t>
  </si>
  <si>
    <t>HOJA DE BISTURI  #23 C/100 UNIDAD</t>
  </si>
  <si>
    <t>PROMESE CAL/JBL</t>
  </si>
  <si>
    <t>16/5/2022/9/9/2022</t>
  </si>
  <si>
    <t>IOBAN 3M</t>
  </si>
  <si>
    <t>JABON ENZIMATICO</t>
  </si>
  <si>
    <t>VPS</t>
  </si>
  <si>
    <t>JERINGA CON AGUJA 10ML</t>
  </si>
  <si>
    <t>PROMESE CAL/RADIFARMA/COPEM/CARP CONTRALORIA Y SERVICIOS SRL</t>
  </si>
  <si>
    <t>9/9/2022*28/10/2022*20/12/2022</t>
  </si>
  <si>
    <t>JERINGA CON AGUJA 20ML</t>
  </si>
  <si>
    <t xml:space="preserve">JERINGA CON AGUJA 3ML </t>
  </si>
  <si>
    <t>JERINGA CON AGUJA 50ML</t>
  </si>
  <si>
    <t>JERINGA CON AGUJA 5ML</t>
  </si>
  <si>
    <t>VANGUARDIA SALUD/PROMEDCA/PROMESE CAL</t>
  </si>
  <si>
    <t>8/7/2022*28/9/2022*12/10/2022*22/11/2022</t>
  </si>
  <si>
    <t>JERINGA DE BULBO</t>
  </si>
  <si>
    <t xml:space="preserve">JERINGA DE INSULINA </t>
  </si>
  <si>
    <t>SANOZ  FARMACEUTICA/JBL/PROMESE CAL</t>
  </si>
  <si>
    <t>10/6/2022*22/11/2022*22/11/2022</t>
  </si>
  <si>
    <t>KIT CANULA DE SUCCION #10G</t>
  </si>
  <si>
    <t>KIT DE LAPARATOMIA</t>
  </si>
  <si>
    <t>GLOBAL MULTI-PHARMA/SINERGY/CARP CONTRALORIA Y SERVICIOS SRL</t>
  </si>
  <si>
    <t>8/6/2022*5/10/2022*20/12/2022</t>
  </si>
  <si>
    <t>KIT HEMODIALISIS 170 Y 210</t>
  </si>
  <si>
    <t>PROMESE  CAL</t>
  </si>
  <si>
    <t>26/8/2022*13/10/22*29/11/2022</t>
  </si>
  <si>
    <t>LANCETAS C/100</t>
  </si>
  <si>
    <t>LAPIZ DE CAUTERIO</t>
  </si>
  <si>
    <t>LLAVE 3 VIAS</t>
  </si>
  <si>
    <t>GEL LUBRICANTE  TUBL 60 G</t>
  </si>
  <si>
    <t>MALLA PARA HERNIA BIOMECH 30 X 30</t>
  </si>
  <si>
    <t>MALLA PARA HERNIA BIOMECH 4 X 12</t>
  </si>
  <si>
    <t xml:space="preserve">MALLA PARA HERNIA BIOMESH 15 X15 </t>
  </si>
  <si>
    <t xml:space="preserve">MALLA PARA HERNIA BIOMESH 40 X 24 </t>
  </si>
  <si>
    <t>MALLA PROLENE 15 X 30</t>
  </si>
  <si>
    <t>MARIPOSITAS No. 21 G</t>
  </si>
  <si>
    <t>GLOBAL MULTI-PHARMA/SERVISALUD PREMIUM/PROMESE CAL</t>
  </si>
  <si>
    <t>8/6/22*4/11/22*18/11/22*22/11/22</t>
  </si>
  <si>
    <t>MARIPOSITAS No. 23 G</t>
  </si>
  <si>
    <t>GLOBAL MULTI-PHARMA/SERVISALUD PREMIUM</t>
  </si>
  <si>
    <t>8/6/2022*4/11/2022*18/11/2022</t>
  </si>
  <si>
    <t>MARIPOSITAS No. 25 G</t>
  </si>
  <si>
    <t>8/6/22*4/11/22*18/11/22*22/11/200</t>
  </si>
  <si>
    <t>MASCARILLA CPAP</t>
  </si>
  <si>
    <t>MASCARILLA DE NEBULIZAR ADULTO</t>
  </si>
  <si>
    <t>MASCARILLA DE NEBULIZAR PEDIATRICO</t>
  </si>
  <si>
    <t>CARIBBEAN/CEREMO</t>
  </si>
  <si>
    <t>6/6/2022*11/10/2022</t>
  </si>
  <si>
    <t>MASCARILLA DE OXIGENO  PEDIATRICO</t>
  </si>
  <si>
    <t>MASCARILLA DE OXIGENO # 5</t>
  </si>
  <si>
    <t>MASCARILLA DE OXIGENO #2</t>
  </si>
  <si>
    <t>MASCARILLA DE OXIGENO #3</t>
  </si>
  <si>
    <t>MASCARILLA DE OXIGENO ADULTO</t>
  </si>
  <si>
    <t>MASCARILLA DE OXIGENO CON RESERVORIO ADULTO</t>
  </si>
  <si>
    <t>MASCARILLA DE OXIGENO CON RESERVORIO PEDITARICO</t>
  </si>
  <si>
    <t>MASCARILLA DE OXIGENO CON RESERVORIO RN</t>
  </si>
  <si>
    <t>MASCARILLA DE OXIGENO NEONATAL</t>
  </si>
  <si>
    <t>MASCARILLA LARINGE  # 1.5</t>
  </si>
  <si>
    <t>MASCARILLA LARINGE  # 2</t>
  </si>
  <si>
    <t>MASCARILLA LARINGE  # 2.5</t>
  </si>
  <si>
    <t>MASCARILLA LARINGE  # 3</t>
  </si>
  <si>
    <t>MASCARILLA LARINGE  # 4</t>
  </si>
  <si>
    <t>MASCARILLA LARINGE  # 5</t>
  </si>
  <si>
    <t>MASCARILLA N95</t>
  </si>
  <si>
    <t>GRUPO RASEC</t>
  </si>
  <si>
    <t xml:space="preserve">MASCARILLA QUIRURGICA DESECHABLE </t>
  </si>
  <si>
    <t>MEDIA ANTI EMBOLICA (L)</t>
  </si>
  <si>
    <t>MEDIA ANTI EMBOLICA (M)</t>
  </si>
  <si>
    <t>MINIBAC PLUB</t>
  </si>
  <si>
    <t>MOSQUITERO</t>
  </si>
  <si>
    <t>SINERGY</t>
  </si>
  <si>
    <t>ORINAL 1000CC PLASTICO DESECHABLE PARA HONBRE</t>
  </si>
  <si>
    <t>PAÑAL DESECHABLE GRANDE PARA ADULTO</t>
  </si>
  <si>
    <t>30/5/2022*22/11/2022</t>
  </si>
  <si>
    <t>PAÑAL DESECHABLE NEONATAL</t>
  </si>
  <si>
    <t xml:space="preserve">PAPEL CRACF  </t>
  </si>
  <si>
    <t>FARNASA</t>
  </si>
  <si>
    <t>PAPEL CRACF  O GRADO MEDICO</t>
  </si>
  <si>
    <t xml:space="preserve">PAPEL EKG (50MM X 20 MPapel EKG) </t>
  </si>
  <si>
    <t xml:space="preserve">PAPEL EKG (80MM X 20 MPapel EKG) </t>
  </si>
  <si>
    <t>CIRCUIMED/PROMESE CAL</t>
  </si>
  <si>
    <t>3/8/2022*16/9/2022</t>
  </si>
  <si>
    <t>PAPEL EKG CARDIOGRAPH (80MM X 24MM EKG)</t>
  </si>
  <si>
    <t xml:space="preserve">PAPEL PARA CAMILLA  </t>
  </si>
  <si>
    <t>PAPEL PARA MONITOL FETAL</t>
  </si>
  <si>
    <t>PAPEL SONOGRAFIA SUPER ULSTAR-1100S</t>
  </si>
  <si>
    <t>PAPEL SONOGRAFICO SONOMED SONY 110MMX20M</t>
  </si>
  <si>
    <t>PAPEL SONOGRAFICO UPP 110S (PROMESE CAL) 110MMX20M</t>
  </si>
  <si>
    <t>PAPEL SONOGRAFICO UPP 110S SONY 110MMX20M</t>
  </si>
  <si>
    <t xml:space="preserve">PAPEL UPC-21L </t>
  </si>
  <si>
    <t>CG BIOMEDICAL</t>
  </si>
  <si>
    <t>PAPEL UPC-510 SONY (200 PRINTS X 1) (100 SHEETS X 2) CAJA</t>
  </si>
  <si>
    <t xml:space="preserve">PARCHE ADHESIVO PARA ELECTRODO </t>
  </si>
  <si>
    <t>PERITA NASAL</t>
  </si>
  <si>
    <t>PICHUETE DE NUBULIZAR</t>
  </si>
  <si>
    <t>PLACA DE ELECTRO CAUTERIO</t>
  </si>
  <si>
    <t>21/6/2022*14/10/2022*22/11/2022</t>
  </si>
  <si>
    <t>PLACA DE PETRI</t>
  </si>
  <si>
    <t>PLACA ESMERILADA 50/P</t>
  </si>
  <si>
    <t>PONCHERITAS PLASTICAS PARA ELLOS Y ELLAS DESECHABLE</t>
  </si>
  <si>
    <t>RECOLECTOR DE OBJETO CORTO PUNZANTE PLASTICO 1.8 L</t>
  </si>
  <si>
    <t>RECOLECTOR DE OBJETO CORTO PUNZANTE PLASTICO 3 GL</t>
  </si>
  <si>
    <t>RECOLECTORES TIPO PATO PARA EL Y ELLA</t>
  </si>
  <si>
    <t>SELLO DE AGUA</t>
  </si>
  <si>
    <t>LIRIANO/SERVISALUD PREMIUM</t>
  </si>
  <si>
    <t>1/7/2022*18/11/2022</t>
  </si>
  <si>
    <t>SOLUCION  CLORURO DE SODIO AL 45%</t>
  </si>
  <si>
    <t>SOLUCION +RINGER 2%</t>
  </si>
  <si>
    <t>SOLUCION CLORURO DE SODICO 0.9% INY. I.V. FCO 1000ML</t>
  </si>
  <si>
    <t>FARMAQUIP/JBL/PROMESE CAL/JBL/CEREMO/JBL/CEREMO/ROPHARMA</t>
  </si>
  <si>
    <t>6/9/22 * 21/9/22 * 23/9/22 * 08/10/22 * 18/10/2022 * 21/10/2022*27/10/2022*31/10/2022*20/12/2022</t>
  </si>
  <si>
    <t>SOLUCION CLORURO DE SODICO 0.9% INY. I.V. FCO 100ML</t>
  </si>
  <si>
    <t>FARMAQUIP/PROMESE CAL/PRO PHARMACEUTICAL PEÑA</t>
  </si>
  <si>
    <t>6/9/22*5/10/2022*16/12/2022</t>
  </si>
  <si>
    <t>SOLUCION CLORURO DE SODICO 0.9% INY. I.V. FCO 500ML</t>
  </si>
  <si>
    <t>SOLUCION DEXTROSA 10% FCO DE 1000ML</t>
  </si>
  <si>
    <t xml:space="preserve">SOLUCION DEXTROSA 5% + CLORURO DE SODIO 0.33 FCO 1000ML  </t>
  </si>
  <si>
    <t>26/7/2022*23/9/2022*5/10/22*16/11/22</t>
  </si>
  <si>
    <t xml:space="preserve">SOLUCION DEXTROSA 5% + CLORURO DE SODIO 0.9% FCO 1000ML </t>
  </si>
  <si>
    <t>8/7/2022*5/10/22*16/11/22</t>
  </si>
  <si>
    <t>SOLUCION DEXTROSA 5% CINA 0.33 FCO 1000ML 5G + 33/100ML</t>
  </si>
  <si>
    <t>SOLUCION DEXTROSA 5% CINA 0.33 FCO 500ML 5.0 + 0.33/100ML</t>
  </si>
  <si>
    <t>SOLUCION DEXTROSA 5% CINA 0.9% FCO 1000ML 5G+ 0.92/100ML</t>
  </si>
  <si>
    <t>SOLUCION DEXTROSA AL 5% + CLORURO DE SODIO AL 45%</t>
  </si>
  <si>
    <t>SOLUCION DEXTROSA AL 5% FCO 1000 ML</t>
  </si>
  <si>
    <t>SOLUCION DEXTROSA EN RINGER 10% 1000 ML</t>
  </si>
  <si>
    <t>SOLUCION DEXTROSA EN RINGER 5% 1000 ML</t>
  </si>
  <si>
    <t xml:space="preserve">SOLUCION INDOXITOL </t>
  </si>
  <si>
    <t xml:space="preserve">SOLUCION LACTATO EN RINGER FCO 1000ML </t>
  </si>
  <si>
    <t>ROPHARMA/PROME SE CAL/ROPHARMA/PROMESE CAL/JBL</t>
  </si>
  <si>
    <t>30/8/22 * 5/10/22 * 18/10/22 * 20/10/22 * 24/10/22*16/11/22*22/11/22*20/12/2022</t>
  </si>
  <si>
    <t>SOLUCION MANITOL 20%</t>
  </si>
  <si>
    <t xml:space="preserve">SOLUCION SALINO MINI BAG PLUS BAXTER 0.9%  100ML </t>
  </si>
  <si>
    <t>15/9/2022*15/11/2022*8/12/2022</t>
  </si>
  <si>
    <t>SONDA DE NELATON # 12</t>
  </si>
  <si>
    <t>SONDA DE NELATON # 14</t>
  </si>
  <si>
    <t>SONDA DE NELATON # 16</t>
  </si>
  <si>
    <t>SONDA DE NELATON # 22</t>
  </si>
  <si>
    <t>SONDA DE SUCCION # 16</t>
  </si>
  <si>
    <t>SONDA FOLEY 2 VIAS # 10</t>
  </si>
  <si>
    <t xml:space="preserve">SONDA FOLEY 2 VIAS # 12 </t>
  </si>
  <si>
    <t xml:space="preserve">SONDA FOLEY 2 VIAS # 14 </t>
  </si>
  <si>
    <t>16/9/2022*18/11/2022*22/11/2022</t>
  </si>
  <si>
    <t xml:space="preserve">SONDA FOLEY 2 VIAS # 16 </t>
  </si>
  <si>
    <t>SONDA FOLEY 2 VIAS # 18</t>
  </si>
  <si>
    <t>SONDA FOLEY 2 VIAS # 20</t>
  </si>
  <si>
    <t>SONDA FOLEY 2 VIAS # 22</t>
  </si>
  <si>
    <t>LEROMED PHARMA/PPROMESE CAL</t>
  </si>
  <si>
    <t>4/11/2022*22/11/2022</t>
  </si>
  <si>
    <t>SONDA FOLEY 2 VIAS # 24</t>
  </si>
  <si>
    <t>SERVISALUD PREMIUM/PROMESE CAL</t>
  </si>
  <si>
    <t>18/11/2022*22/11/2022</t>
  </si>
  <si>
    <t>SONDA FOLEY 2 VIAS # 8</t>
  </si>
  <si>
    <t>SONDA FOLEY 3 VIAS # 18</t>
  </si>
  <si>
    <t>SONDA FOLEY 3 VIAS # 20</t>
  </si>
  <si>
    <t>SONDA FOLEY 3 VIAS # 22</t>
  </si>
  <si>
    <t>SONDA FOLEY 3 VIAS # 24</t>
  </si>
  <si>
    <t>SONDA NASODUODENAL # 10</t>
  </si>
  <si>
    <t>SONDA NASODUODENAL # 12</t>
  </si>
  <si>
    <t>SONDA NASODUODENAL # 14</t>
  </si>
  <si>
    <t>SONDA NASODUODENAL # 8</t>
  </si>
  <si>
    <t>SONDA NASOGASTRICA # 10 ( LEVIN )</t>
  </si>
  <si>
    <t>SONDA NASOGASTRICA # 12 ( LEVIN )</t>
  </si>
  <si>
    <t>SONDA NASOGASTRICA # 14 ( LEVIN )</t>
  </si>
  <si>
    <t>1/6/200</t>
  </si>
  <si>
    <t>SONDA NASOGASTRICA # 16 ( LEVIN )</t>
  </si>
  <si>
    <t>1/6/200*22/11/2022</t>
  </si>
  <si>
    <t>SONDA NASOGASTRICA # 18 ( LEVIN )</t>
  </si>
  <si>
    <t>SONDA NASOGASTRICA # 5 ( LEVIN )</t>
  </si>
  <si>
    <t>SONDA NASOGASTRICA # 6 ( LEVIN )</t>
  </si>
  <si>
    <t>SONDA NASOGASTRICA # 8 ( LEVIN )</t>
  </si>
  <si>
    <t>TABLILLA PEDIATRICA</t>
  </si>
  <si>
    <t>TERMOMETRO ORAL</t>
  </si>
  <si>
    <t>SINERGY/COPEM</t>
  </si>
  <si>
    <t>TIRILLA PARA GLUCOMETRO UNIDAD</t>
  </si>
  <si>
    <t>27/9/2022*20/12/2022</t>
  </si>
  <si>
    <t>TUBO DE PECHO # 16</t>
  </si>
  <si>
    <t>HOSPIFAR</t>
  </si>
  <si>
    <t>TUBO DE PECHO # 24</t>
  </si>
  <si>
    <t>TUBO DE PECHO # 28</t>
  </si>
  <si>
    <t>TUBO DE PECHO # 32</t>
  </si>
  <si>
    <t>TUBO ENDOTRAQUEAL CON BALON 10.0</t>
  </si>
  <si>
    <t>TUBO ENDOTRAQUEAL CON BALON 2.5</t>
  </si>
  <si>
    <t>TUBO ENDOTRAQUEAL CON BALON 3.0</t>
  </si>
  <si>
    <t>SUPLIMED</t>
  </si>
  <si>
    <t>TUBO ENDOTRAQUEAL CON BALON 3.5</t>
  </si>
  <si>
    <t>TUBO ENDOTRAQUEAL CON BALON 4.0</t>
  </si>
  <si>
    <t>OSIRIS Y CO</t>
  </si>
  <si>
    <t>TUBO ENDOTRAQUEAL CON BALON 4.5</t>
  </si>
  <si>
    <t>TUBO ENDOTRAQUEAL CON BALON 5.0</t>
  </si>
  <si>
    <t>TUBO ENDOTRAQUEAL CON BALON 5.5</t>
  </si>
  <si>
    <t>TUBO ENDOTRAQUEAL CON BALON 6.0</t>
  </si>
  <si>
    <t>TUBO ENDOTRAQUEAL CON BALON 6.5</t>
  </si>
  <si>
    <t>TUBO ENDOTRAQUEAL CON BALON 7.0</t>
  </si>
  <si>
    <t>TUBO ENDOTRAQUEAL CON BALON 7.5</t>
  </si>
  <si>
    <t>TUBO ENDOTRAQUEAL CON BALON 8.0</t>
  </si>
  <si>
    <t>8/6/2022*22/11/2022</t>
  </si>
  <si>
    <t>TUBO ENDOTRAQUEAL CON BALON 8.5</t>
  </si>
  <si>
    <t>TUBO ENDOTRAQUEAL CON BALON 9.0</t>
  </si>
  <si>
    <t>TUBO ENDOTRAQUEAL SIN BALON 2.0</t>
  </si>
  <si>
    <t>TUBO ENDOTRAQUEAL SIN BALON 2.5</t>
  </si>
  <si>
    <t>SANOZ  FARMACEUTICA</t>
  </si>
  <si>
    <t>TUBO ENDOTRAQUEAL SIN BALON 3.0</t>
  </si>
  <si>
    <t>TUBO ENDOTRAQUEAL SIN BALON 3.5</t>
  </si>
  <si>
    <t>SANOZ  FARMACEUTICA/PROMESE CAL</t>
  </si>
  <si>
    <t>TUBO ENDOTRAQUEAL SIN BALON 4.0</t>
  </si>
  <si>
    <t>OSIRIS Y CO/PROMESE CAL</t>
  </si>
  <si>
    <t>22/9/2022*22/11/2022</t>
  </si>
  <si>
    <t>TUBO ENDOTRAQUEAL SIN BALON 5.0</t>
  </si>
  <si>
    <t>TUBO ENDOTRAQUEAL SIN BALON 5.5</t>
  </si>
  <si>
    <t>TUBO ENDOTRAQUEAL SIN BALON 8.0</t>
  </si>
  <si>
    <t xml:space="preserve">TUBO TRAQUEOTOMIA  7.0 </t>
  </si>
  <si>
    <t xml:space="preserve">TUBO TRAQUEOTOMIA  7.5 </t>
  </si>
  <si>
    <t>TUBO TRAQUEOTOMIA 6.0</t>
  </si>
  <si>
    <t>TUBO TRAQUEOTOMIA 6.4</t>
  </si>
  <si>
    <t>TUBO TRAQUEOTOMIA 8.0</t>
  </si>
  <si>
    <t>TUBO TRAQUEOTOMIA 8.5</t>
  </si>
  <si>
    <t>TUBO TRAQUEOTOMIA 9.0</t>
  </si>
  <si>
    <t>TUBO TRAQUEOTOMIA 9.5</t>
  </si>
  <si>
    <t xml:space="preserve">VASO HUNIFICADOR </t>
  </si>
  <si>
    <t>VENDA ELASTICA 2 PULG. (COBAN)</t>
  </si>
  <si>
    <t>VENDA ELASTICA 4 PULG. (COBAN)</t>
  </si>
  <si>
    <t>VENDA ELASTICA 4 X 5 PULGADA</t>
  </si>
  <si>
    <t>ROPHARMA/JBL</t>
  </si>
  <si>
    <t>VENDA ELASTICA 6 X 5 PULGADA</t>
  </si>
  <si>
    <t>COPEM/JBL</t>
  </si>
  <si>
    <t>31/8/2022*22/11/2022</t>
  </si>
  <si>
    <t>YELFON (ESPONJA HEMOSTATICA)</t>
  </si>
  <si>
    <t>VENDA DE YESO DE 4 X 5 PULGADA</t>
  </si>
  <si>
    <t>VENDA DE YESO DE 6 X 5 PULGADA</t>
  </si>
  <si>
    <t>YODO SOLUCION GALON (BETADINE)</t>
  </si>
  <si>
    <t>ZAPATO QUIRURGICOS PARES</t>
  </si>
  <si>
    <t>VANGURDIA SALUD/GRUPO RASEC</t>
  </si>
  <si>
    <t>4/8/22*22/9/22</t>
  </si>
  <si>
    <t>Z-O (ESPARADRAPO BASE DE SEDA)</t>
  </si>
  <si>
    <t>TOTAL</t>
  </si>
  <si>
    <r>
      <t xml:space="preserve">ELABORADO POR LA: </t>
    </r>
    <r>
      <rPr>
        <b/>
        <u/>
        <sz val="14"/>
        <color theme="1"/>
        <rFont val="Calibri"/>
        <family val="2"/>
        <scheme val="minor"/>
      </rPr>
      <t>LICDA. MAGRIS E. JAQUEZ HERNANDEZ.</t>
    </r>
  </si>
  <si>
    <t>FECHA DE ENTRADA</t>
  </si>
  <si>
    <t>FECHA DE REGISTRO</t>
  </si>
  <si>
    <t>INVENTARIO DE ALMACEN DE MEDICAMENTOS TRIMESTRE  OCTUBRE -DICIEMBRE AL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</si>
</sst>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3399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4" borderId="1" xfId="0" applyFont="1" applyFill="1" applyBorder="1"/>
    <xf numFmtId="0" fontId="2" fillId="4" borderId="1" xfId="0" applyFont="1" applyFill="1" applyBorder="1"/>
    <xf numFmtId="0" fontId="5" fillId="4" borderId="1" xfId="0" applyFont="1" applyFill="1" applyBorder="1"/>
    <xf numFmtId="14" fontId="4" fillId="4" borderId="0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/>
    </xf>
    <xf numFmtId="0" fontId="6" fillId="4" borderId="2" xfId="0" applyFont="1" applyFill="1" applyBorder="1"/>
    <xf numFmtId="0" fontId="4" fillId="4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center"/>
    </xf>
    <xf numFmtId="0" fontId="2" fillId="4" borderId="3" xfId="0" applyFont="1" applyFill="1" applyBorder="1"/>
    <xf numFmtId="0" fontId="7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/>
    </xf>
    <xf numFmtId="44" fontId="8" fillId="4" borderId="1" xfId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/>
    </xf>
    <xf numFmtId="0" fontId="4" fillId="4" borderId="4" xfId="0" applyNumberFormat="1" applyFont="1" applyFill="1" applyBorder="1" applyAlignment="1">
      <alignment horizontal="center"/>
    </xf>
    <xf numFmtId="0" fontId="9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/>
    <xf numFmtId="0" fontId="4" fillId="4" borderId="0" xfId="0" applyNumberFormat="1" applyFont="1" applyFill="1" applyBorder="1"/>
    <xf numFmtId="0" fontId="6" fillId="4" borderId="3" xfId="0" applyFont="1" applyFill="1" applyBorder="1"/>
    <xf numFmtId="0" fontId="5" fillId="4" borderId="3" xfId="0" applyFont="1" applyFill="1" applyBorder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4" fillId="4" borderId="0" xfId="0" applyFont="1" applyFill="1"/>
    <xf numFmtId="0" fontId="4" fillId="0" borderId="0" xfId="0" applyNumberFormat="1" applyFont="1"/>
    <xf numFmtId="0" fontId="10" fillId="5" borderId="6" xfId="1" applyNumberFormat="1" applyFont="1" applyFill="1" applyBorder="1"/>
    <xf numFmtId="164" fontId="10" fillId="3" borderId="7" xfId="0" applyNumberFormat="1" applyFont="1" applyFill="1" applyBorder="1"/>
    <xf numFmtId="0" fontId="2" fillId="6" borderId="8" xfId="0" applyFont="1" applyFill="1" applyBorder="1" applyAlignment="1">
      <alignment wrapText="1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4" fontId="4" fillId="0" borderId="0" xfId="0" applyNumberFormat="1" applyFont="1" applyBorder="1" applyAlignment="1">
      <alignment horizontal="center"/>
    </xf>
    <xf numFmtId="0" fontId="4" fillId="4" borderId="0" xfId="0" applyFont="1" applyFill="1" applyBorder="1"/>
    <xf numFmtId="0" fontId="4" fillId="0" borderId="0" xfId="0" applyNumberFormat="1" applyFont="1" applyBorder="1"/>
    <xf numFmtId="0" fontId="4" fillId="0" borderId="0" xfId="1" applyNumberFormat="1" applyFont="1" applyBorder="1"/>
    <xf numFmtId="164" fontId="4" fillId="0" borderId="0" xfId="0" applyNumberFormat="1" applyFont="1" applyBorder="1"/>
    <xf numFmtId="0" fontId="4" fillId="0" borderId="0" xfId="1" applyNumberFormat="1" applyFont="1"/>
    <xf numFmtId="164" fontId="4" fillId="0" borderId="0" xfId="0" applyNumberFormat="1" applyFont="1"/>
    <xf numFmtId="0" fontId="4" fillId="4" borderId="1" xfId="0" applyNumberFormat="1" applyFont="1" applyFill="1" applyBorder="1"/>
    <xf numFmtId="0" fontId="4" fillId="4" borderId="1" xfId="1" applyNumberFormat="1" applyFont="1" applyFill="1" applyBorder="1"/>
    <xf numFmtId="164" fontId="4" fillId="4" borderId="1" xfId="0" applyNumberFormat="1" applyFont="1" applyFill="1" applyBorder="1"/>
    <xf numFmtId="0" fontId="4" fillId="4" borderId="5" xfId="1" applyNumberFormat="1" applyFont="1" applyFill="1" applyBorder="1"/>
    <xf numFmtId="164" fontId="4" fillId="4" borderId="5" xfId="0" applyNumberFormat="1" applyFont="1" applyFill="1" applyBorder="1"/>
    <xf numFmtId="0" fontId="6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0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</xdr:row>
      <xdr:rowOff>0</xdr:rowOff>
    </xdr:from>
    <xdr:ext cx="1343025" cy="7334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0"/>
          <a:ext cx="13430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1517058</xdr:colOff>
      <xdr:row>0</xdr:row>
      <xdr:rowOff>0</xdr:rowOff>
    </xdr:from>
    <xdr:to>
      <xdr:col>6</xdr:col>
      <xdr:colOff>221496</xdr:colOff>
      <xdr:row>4</xdr:row>
      <xdr:rowOff>165154</xdr:rowOff>
    </xdr:to>
    <xdr:pic>
      <xdr:nvPicPr>
        <xdr:cNvPr id="4" name="Picture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4812" y="0"/>
          <a:ext cx="1255201" cy="9400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673</xdr:row>
      <xdr:rowOff>0</xdr:rowOff>
    </xdr:from>
    <xdr:to>
      <xdr:col>4</xdr:col>
      <xdr:colOff>952499</xdr:colOff>
      <xdr:row>727</xdr:row>
      <xdr:rowOff>16144</xdr:rowOff>
    </xdr:to>
    <xdr:pic>
      <xdr:nvPicPr>
        <xdr:cNvPr id="5" name="Imagen 4" descr="C:\Users\ndelorbe\Pictures\img042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943008"/>
          <a:ext cx="8927668" cy="10477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P672"/>
  <sheetViews>
    <sheetView tabSelected="1" topLeftCell="A25" zoomScale="59" zoomScaleNormal="59" workbookViewId="0">
      <selection activeCell="H7" sqref="H7"/>
    </sheetView>
  </sheetViews>
  <sheetFormatPr baseColWidth="10" defaultRowHeight="15" x14ac:dyDescent="0.25"/>
  <cols>
    <col min="1" max="1" width="71.42578125" customWidth="1"/>
    <col min="2" max="2" width="15.7109375" customWidth="1"/>
    <col min="3" max="3" width="13.5703125" customWidth="1"/>
    <col min="4" max="4" width="18.85546875" customWidth="1"/>
    <col min="5" max="5" width="31.140625" customWidth="1"/>
    <col min="6" max="6" width="38.28515625" customWidth="1"/>
    <col min="7" max="7" width="15.28515625" customWidth="1"/>
    <col min="8" max="8" width="18.5703125" customWidth="1"/>
    <col min="9" max="9" width="0.28515625" customWidth="1"/>
    <col min="10" max="14" width="11.42578125" hidden="1" customWidth="1"/>
    <col min="15" max="15" width="5" hidden="1" customWidth="1"/>
    <col min="16" max="21" width="11.42578125" hidden="1" customWidth="1"/>
    <col min="22" max="22" width="2.7109375" hidden="1" customWidth="1"/>
    <col min="23" max="27" width="11.42578125" hidden="1" customWidth="1"/>
    <col min="28" max="28" width="2.28515625" hidden="1" customWidth="1"/>
    <col min="29" max="38" width="11.42578125" hidden="1" customWidth="1"/>
    <col min="39" max="39" width="2.85546875" hidden="1" customWidth="1"/>
    <col min="41" max="41" width="12" customWidth="1"/>
    <col min="42" max="42" width="21.7109375" customWidth="1"/>
  </cols>
  <sheetData>
    <row r="7" spans="1:42" ht="40.5" customHeight="1" x14ac:dyDescent="0.25"/>
    <row r="8" spans="1:42" ht="23.25" x14ac:dyDescent="0.25">
      <c r="A8" s="63" t="s">
        <v>897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5"/>
    </row>
    <row r="9" spans="1:42" ht="56.25" x14ac:dyDescent="0.25">
      <c r="A9" s="1" t="s">
        <v>0</v>
      </c>
      <c r="B9" s="2" t="s">
        <v>1</v>
      </c>
      <c r="C9" s="1" t="s">
        <v>2</v>
      </c>
      <c r="D9" s="1" t="s">
        <v>3</v>
      </c>
      <c r="E9" s="1" t="s">
        <v>895</v>
      </c>
      <c r="F9" s="3" t="s">
        <v>896</v>
      </c>
      <c r="G9" s="1" t="s">
        <v>4</v>
      </c>
      <c r="H9" s="1" t="s">
        <v>5</v>
      </c>
      <c r="I9" s="1">
        <v>1</v>
      </c>
      <c r="J9" s="1">
        <v>2</v>
      </c>
      <c r="K9" s="1">
        <v>3</v>
      </c>
      <c r="L9" s="1">
        <v>4</v>
      </c>
      <c r="M9" s="1">
        <v>5</v>
      </c>
      <c r="N9" s="1">
        <v>6</v>
      </c>
      <c r="O9" s="1">
        <v>7</v>
      </c>
      <c r="P9" s="1">
        <v>8</v>
      </c>
      <c r="Q9" s="1">
        <v>9</v>
      </c>
      <c r="R9" s="1">
        <v>10</v>
      </c>
      <c r="S9" s="1">
        <v>11</v>
      </c>
      <c r="T9" s="1">
        <v>12</v>
      </c>
      <c r="U9" s="1">
        <v>13</v>
      </c>
      <c r="V9" s="1">
        <v>14</v>
      </c>
      <c r="W9" s="1">
        <v>15</v>
      </c>
      <c r="X9" s="1">
        <v>16</v>
      </c>
      <c r="Y9" s="1">
        <v>17</v>
      </c>
      <c r="Z9" s="1">
        <v>18</v>
      </c>
      <c r="AA9" s="1">
        <v>19</v>
      </c>
      <c r="AB9" s="1">
        <v>20</v>
      </c>
      <c r="AC9" s="1">
        <v>21</v>
      </c>
      <c r="AD9" s="1">
        <v>22</v>
      </c>
      <c r="AE9" s="1">
        <v>23</v>
      </c>
      <c r="AF9" s="1">
        <v>24</v>
      </c>
      <c r="AG9" s="1">
        <v>25</v>
      </c>
      <c r="AH9" s="1">
        <v>26</v>
      </c>
      <c r="AI9" s="1">
        <v>27</v>
      </c>
      <c r="AJ9" s="1">
        <v>28</v>
      </c>
      <c r="AK9" s="1">
        <v>29</v>
      </c>
      <c r="AL9" s="1">
        <v>30</v>
      </c>
      <c r="AM9" s="1">
        <v>31</v>
      </c>
      <c r="AN9" s="4" t="s">
        <v>6</v>
      </c>
      <c r="AO9" s="5" t="s">
        <v>7</v>
      </c>
      <c r="AP9" s="2" t="s">
        <v>8</v>
      </c>
    </row>
    <row r="10" spans="1:42" ht="18.75" x14ac:dyDescent="0.3">
      <c r="A10" s="12" t="s">
        <v>9</v>
      </c>
      <c r="B10" s="6">
        <v>1.19</v>
      </c>
      <c r="C10" s="7">
        <v>9860</v>
      </c>
      <c r="D10" s="8" t="s">
        <v>10</v>
      </c>
      <c r="E10" s="8">
        <v>44887</v>
      </c>
      <c r="F10" s="9">
        <v>44887</v>
      </c>
      <c r="G10" s="10"/>
      <c r="H10" s="7">
        <v>22</v>
      </c>
      <c r="I10" s="8">
        <v>200</v>
      </c>
      <c r="J10" s="8"/>
      <c r="K10" s="11"/>
      <c r="L10" s="11"/>
      <c r="M10" s="11">
        <v>200</v>
      </c>
      <c r="N10" s="11"/>
      <c r="O10" s="11"/>
      <c r="P10" s="11">
        <v>200</v>
      </c>
      <c r="Q10" s="11"/>
      <c r="R10" s="11"/>
      <c r="S10" s="11"/>
      <c r="T10" s="11">
        <v>100</v>
      </c>
      <c r="U10" s="11"/>
      <c r="V10" s="11"/>
      <c r="W10" s="11">
        <v>200</v>
      </c>
      <c r="X10" s="11"/>
      <c r="Y10" s="11"/>
      <c r="Z10" s="11"/>
      <c r="AA10" s="11">
        <v>200</v>
      </c>
      <c r="AB10" s="11"/>
      <c r="AC10" s="11">
        <v>200</v>
      </c>
      <c r="AD10" s="11"/>
      <c r="AE10" s="11"/>
      <c r="AF10" s="11"/>
      <c r="AG10" s="11"/>
      <c r="AH10" s="11">
        <v>200</v>
      </c>
      <c r="AI10" s="11"/>
      <c r="AJ10" s="11"/>
      <c r="AK10" s="11">
        <v>100</v>
      </c>
      <c r="AL10" s="11">
        <v>100</v>
      </c>
      <c r="AM10" s="11"/>
      <c r="AN10" s="55">
        <f t="shared" ref="AN10:AN73" si="0">I10+J10+K10+L10+M10+N10+O10+P10+Q10+R10+S10+T10+U10+V10+W10+X10+Y10+Z10+AA10+AB10+AC10+AD10+AE10+AF10+AG10+AH10+AI10+AJ10+AK10+AL10+AM10</f>
        <v>1700</v>
      </c>
      <c r="AO10" s="56">
        <f>C10+G10-AN10</f>
        <v>8160</v>
      </c>
      <c r="AP10" s="57">
        <f>B10*AO10</f>
        <v>9710.4</v>
      </c>
    </row>
    <row r="11" spans="1:42" ht="18.75" x14ac:dyDescent="0.3">
      <c r="A11" s="12" t="s">
        <v>12</v>
      </c>
      <c r="B11" s="6"/>
      <c r="C11" s="7">
        <v>0</v>
      </c>
      <c r="D11" s="8"/>
      <c r="E11" s="8"/>
      <c r="F11" s="9"/>
      <c r="G11" s="7"/>
      <c r="H11" s="7">
        <v>25</v>
      </c>
      <c r="I11" s="8"/>
      <c r="J11" s="8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55">
        <f t="shared" si="0"/>
        <v>0</v>
      </c>
      <c r="AO11" s="56">
        <f>C11+G11-AN11</f>
        <v>0</v>
      </c>
      <c r="AP11" s="57">
        <f>B11*AO11</f>
        <v>0</v>
      </c>
    </row>
    <row r="12" spans="1:42" ht="18.75" x14ac:dyDescent="0.3">
      <c r="A12" s="12" t="s">
        <v>13</v>
      </c>
      <c r="B12" s="6">
        <v>29.1</v>
      </c>
      <c r="C12" s="7">
        <v>529</v>
      </c>
      <c r="D12" s="8" t="s">
        <v>10</v>
      </c>
      <c r="E12" s="8">
        <v>44757</v>
      </c>
      <c r="F12" s="9">
        <v>44757</v>
      </c>
      <c r="G12" s="7"/>
      <c r="H12" s="7">
        <v>6412</v>
      </c>
      <c r="I12" s="8">
        <v>5</v>
      </c>
      <c r="J12" s="8"/>
      <c r="K12" s="11"/>
      <c r="L12" s="11"/>
      <c r="M12" s="11"/>
      <c r="N12" s="11"/>
      <c r="O12" s="11"/>
      <c r="P12" s="11">
        <v>10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>
        <v>10</v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55">
        <f t="shared" si="0"/>
        <v>25</v>
      </c>
      <c r="AO12" s="56">
        <f>C12+G12-AN12</f>
        <v>504</v>
      </c>
      <c r="AP12" s="57">
        <f>B12*AO12</f>
        <v>14666.400000000001</v>
      </c>
    </row>
    <row r="13" spans="1:42" ht="18.75" x14ac:dyDescent="0.3">
      <c r="A13" s="12" t="s">
        <v>14</v>
      </c>
      <c r="B13" s="6">
        <v>4.5</v>
      </c>
      <c r="C13" s="7">
        <v>2120</v>
      </c>
      <c r="D13" s="8" t="s">
        <v>10</v>
      </c>
      <c r="E13" s="8">
        <v>44820</v>
      </c>
      <c r="F13" s="9">
        <v>44820</v>
      </c>
      <c r="G13" s="7"/>
      <c r="H13" s="7">
        <v>1108</v>
      </c>
      <c r="I13" s="8"/>
      <c r="J13" s="8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>
        <v>100</v>
      </c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>
        <v>50</v>
      </c>
      <c r="AM13" s="11"/>
      <c r="AN13" s="55">
        <f t="shared" si="0"/>
        <v>150</v>
      </c>
      <c r="AO13" s="56">
        <f>C13+G13-AN13</f>
        <v>1970</v>
      </c>
      <c r="AP13" s="57">
        <f>B13*AO13</f>
        <v>8865</v>
      </c>
    </row>
    <row r="14" spans="1:42" ht="18.75" x14ac:dyDescent="0.3">
      <c r="A14" s="12" t="s">
        <v>15</v>
      </c>
      <c r="B14" s="6">
        <v>41.4</v>
      </c>
      <c r="C14" s="7">
        <v>8695</v>
      </c>
      <c r="D14" s="8" t="s">
        <v>10</v>
      </c>
      <c r="E14" s="8" t="s">
        <v>16</v>
      </c>
      <c r="F14" s="9" t="s">
        <v>16</v>
      </c>
      <c r="G14" s="10"/>
      <c r="H14" s="7">
        <v>9370</v>
      </c>
      <c r="I14" s="8">
        <v>500</v>
      </c>
      <c r="J14" s="8"/>
      <c r="K14" s="11"/>
      <c r="L14" s="11"/>
      <c r="M14" s="11">
        <v>400</v>
      </c>
      <c r="N14" s="11"/>
      <c r="O14" s="11"/>
      <c r="P14" s="11">
        <v>340</v>
      </c>
      <c r="Q14" s="11">
        <v>150</v>
      </c>
      <c r="R14" s="11"/>
      <c r="S14" s="11"/>
      <c r="T14" s="11">
        <v>350</v>
      </c>
      <c r="U14" s="11"/>
      <c r="V14" s="11"/>
      <c r="W14" s="11">
        <v>400</v>
      </c>
      <c r="X14" s="11">
        <v>200</v>
      </c>
      <c r="Y14" s="11"/>
      <c r="Z14" s="11"/>
      <c r="AA14" s="11">
        <v>400</v>
      </c>
      <c r="AB14" s="11"/>
      <c r="AC14" s="11">
        <v>400</v>
      </c>
      <c r="AD14" s="11"/>
      <c r="AE14" s="11"/>
      <c r="AF14" s="11"/>
      <c r="AG14" s="11"/>
      <c r="AH14" s="11">
        <v>300</v>
      </c>
      <c r="AI14" s="11"/>
      <c r="AJ14" s="11"/>
      <c r="AK14" s="11">
        <v>600</v>
      </c>
      <c r="AL14" s="11"/>
      <c r="AM14" s="11"/>
      <c r="AN14" s="55">
        <f t="shared" si="0"/>
        <v>4040</v>
      </c>
      <c r="AO14" s="56">
        <f>C14+G14-AN14</f>
        <v>4655</v>
      </c>
      <c r="AP14" s="57">
        <f>B14*AO14</f>
        <v>192717</v>
      </c>
    </row>
    <row r="15" spans="1:42" ht="18.75" x14ac:dyDescent="0.3">
      <c r="A15" s="12" t="s">
        <v>17</v>
      </c>
      <c r="B15" s="6">
        <v>48</v>
      </c>
      <c r="C15" s="7">
        <v>0</v>
      </c>
      <c r="D15" s="8"/>
      <c r="E15" s="8">
        <v>44781</v>
      </c>
      <c r="F15" s="9">
        <v>44781</v>
      </c>
      <c r="G15" s="7"/>
      <c r="H15" s="7">
        <v>7802</v>
      </c>
      <c r="I15" s="8"/>
      <c r="J15" s="8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55">
        <f t="shared" si="0"/>
        <v>0</v>
      </c>
      <c r="AO15" s="56">
        <f>C15+G15-AN15</f>
        <v>0</v>
      </c>
      <c r="AP15" s="57">
        <f>B15*AO15</f>
        <v>0</v>
      </c>
    </row>
    <row r="16" spans="1:42" ht="18.75" x14ac:dyDescent="0.3">
      <c r="A16" s="12" t="s">
        <v>18</v>
      </c>
      <c r="B16" s="6">
        <v>477.6</v>
      </c>
      <c r="C16" s="7">
        <v>20</v>
      </c>
      <c r="D16" s="8" t="s">
        <v>10</v>
      </c>
      <c r="E16" s="8">
        <v>44887</v>
      </c>
      <c r="F16" s="9">
        <v>44887</v>
      </c>
      <c r="G16" s="7"/>
      <c r="H16" s="7">
        <v>9746</v>
      </c>
      <c r="I16" s="8"/>
      <c r="J16" s="8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55">
        <f t="shared" si="0"/>
        <v>0</v>
      </c>
      <c r="AO16" s="56">
        <f>C16+G16-AN16</f>
        <v>20</v>
      </c>
      <c r="AP16" s="57">
        <f>B16*AO16</f>
        <v>9552</v>
      </c>
    </row>
    <row r="17" spans="1:42" ht="18.75" x14ac:dyDescent="0.3">
      <c r="A17" s="12" t="s">
        <v>19</v>
      </c>
      <c r="B17" s="6">
        <v>1.86</v>
      </c>
      <c r="C17" s="7">
        <v>1000</v>
      </c>
      <c r="D17" s="8" t="s">
        <v>10</v>
      </c>
      <c r="E17" s="8">
        <v>44757</v>
      </c>
      <c r="F17" s="9">
        <v>44757</v>
      </c>
      <c r="G17" s="7"/>
      <c r="H17" s="7">
        <v>2326</v>
      </c>
      <c r="I17" s="8"/>
      <c r="J17" s="8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55">
        <f t="shared" si="0"/>
        <v>0</v>
      </c>
      <c r="AO17" s="56">
        <f>C17+G17-AN17</f>
        <v>1000</v>
      </c>
      <c r="AP17" s="57">
        <f>B17*AO17</f>
        <v>1860</v>
      </c>
    </row>
    <row r="18" spans="1:42" ht="18.75" x14ac:dyDescent="0.3">
      <c r="A18" s="12" t="s">
        <v>20</v>
      </c>
      <c r="B18" s="6">
        <v>0.35</v>
      </c>
      <c r="C18" s="7">
        <v>1710</v>
      </c>
      <c r="D18" s="8" t="s">
        <v>10</v>
      </c>
      <c r="E18" s="8" t="s">
        <v>16</v>
      </c>
      <c r="F18" s="9" t="s">
        <v>16</v>
      </c>
      <c r="G18" s="7"/>
      <c r="H18" s="7">
        <v>1042</v>
      </c>
      <c r="I18" s="8"/>
      <c r="J18" s="8"/>
      <c r="K18" s="11"/>
      <c r="L18" s="11"/>
      <c r="M18" s="11"/>
      <c r="N18" s="11"/>
      <c r="O18" s="11"/>
      <c r="P18" s="11"/>
      <c r="Q18" s="11"/>
      <c r="R18" s="11"/>
      <c r="S18" s="11"/>
      <c r="T18" s="11">
        <v>100</v>
      </c>
      <c r="U18" s="11"/>
      <c r="V18" s="11"/>
      <c r="W18" s="11"/>
      <c r="X18" s="11"/>
      <c r="Y18" s="11"/>
      <c r="Z18" s="11"/>
      <c r="AA18" s="11">
        <v>100</v>
      </c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55">
        <f t="shared" si="0"/>
        <v>200</v>
      </c>
      <c r="AO18" s="56">
        <f>C18+G18-AN18</f>
        <v>1510</v>
      </c>
      <c r="AP18" s="57">
        <f>B18*AO18</f>
        <v>528.5</v>
      </c>
    </row>
    <row r="19" spans="1:42" ht="18.75" x14ac:dyDescent="0.3">
      <c r="A19" s="12" t="s">
        <v>21</v>
      </c>
      <c r="B19" s="6">
        <v>3.72</v>
      </c>
      <c r="C19" s="7">
        <v>13000</v>
      </c>
      <c r="D19" s="8" t="s">
        <v>10</v>
      </c>
      <c r="E19" s="8" t="s">
        <v>16</v>
      </c>
      <c r="F19" s="9" t="s">
        <v>16</v>
      </c>
      <c r="G19" s="10"/>
      <c r="H19" s="7">
        <v>1894</v>
      </c>
      <c r="I19" s="8">
        <v>500</v>
      </c>
      <c r="J19" s="8"/>
      <c r="K19" s="11"/>
      <c r="L19" s="11"/>
      <c r="M19" s="11">
        <v>500</v>
      </c>
      <c r="N19" s="11"/>
      <c r="O19" s="11"/>
      <c r="P19" s="11">
        <v>400</v>
      </c>
      <c r="Q19" s="11"/>
      <c r="R19" s="11"/>
      <c r="S19" s="11"/>
      <c r="T19" s="11">
        <v>400</v>
      </c>
      <c r="U19" s="11"/>
      <c r="V19" s="11"/>
      <c r="W19" s="11">
        <v>600</v>
      </c>
      <c r="X19" s="11">
        <v>200</v>
      </c>
      <c r="Y19" s="11"/>
      <c r="Z19" s="11"/>
      <c r="AA19" s="11">
        <v>500</v>
      </c>
      <c r="AB19" s="11"/>
      <c r="AC19" s="11">
        <v>400</v>
      </c>
      <c r="AD19" s="11"/>
      <c r="AE19" s="11"/>
      <c r="AF19" s="11"/>
      <c r="AG19" s="11"/>
      <c r="AH19" s="11">
        <v>300</v>
      </c>
      <c r="AI19" s="11"/>
      <c r="AJ19" s="11"/>
      <c r="AK19" s="11">
        <v>600</v>
      </c>
      <c r="AL19" s="11"/>
      <c r="AM19" s="11"/>
      <c r="AN19" s="55">
        <f t="shared" si="0"/>
        <v>4400</v>
      </c>
      <c r="AO19" s="56">
        <f>C19+G19-AN19</f>
        <v>8600</v>
      </c>
      <c r="AP19" s="57">
        <f>B19*AO19</f>
        <v>31992</v>
      </c>
    </row>
    <row r="20" spans="1:42" ht="18.75" x14ac:dyDescent="0.3">
      <c r="A20" s="12" t="s">
        <v>22</v>
      </c>
      <c r="B20" s="6"/>
      <c r="C20" s="7">
        <v>0</v>
      </c>
      <c r="D20" s="8"/>
      <c r="E20" s="8"/>
      <c r="F20" s="9"/>
      <c r="G20" s="7"/>
      <c r="H20" s="7">
        <v>10709</v>
      </c>
      <c r="I20" s="8"/>
      <c r="J20" s="8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55">
        <f t="shared" si="0"/>
        <v>0</v>
      </c>
      <c r="AO20" s="56">
        <f>C20+G20-AN20</f>
        <v>0</v>
      </c>
      <c r="AP20" s="57">
        <f>B20*AO20</f>
        <v>0</v>
      </c>
    </row>
    <row r="21" spans="1:42" ht="18.75" x14ac:dyDescent="0.3">
      <c r="A21" s="12" t="s">
        <v>23</v>
      </c>
      <c r="B21" s="6">
        <v>0.3</v>
      </c>
      <c r="C21" s="7">
        <v>5100</v>
      </c>
      <c r="D21" s="8" t="s">
        <v>10</v>
      </c>
      <c r="E21" s="8" t="s">
        <v>11</v>
      </c>
      <c r="F21" s="9" t="s">
        <v>11</v>
      </c>
      <c r="G21" s="10"/>
      <c r="H21" s="7">
        <v>2094</v>
      </c>
      <c r="I21" s="8"/>
      <c r="J21" s="8"/>
      <c r="K21" s="11"/>
      <c r="L21" s="11"/>
      <c r="M21" s="11"/>
      <c r="N21" s="11"/>
      <c r="O21" s="11"/>
      <c r="P21" s="11"/>
      <c r="Q21" s="11"/>
      <c r="R21" s="11"/>
      <c r="S21" s="11"/>
      <c r="T21" s="11">
        <v>100</v>
      </c>
      <c r="U21" s="11"/>
      <c r="V21" s="11"/>
      <c r="W21" s="11">
        <v>300</v>
      </c>
      <c r="X21" s="11"/>
      <c r="Y21" s="11"/>
      <c r="Z21" s="11"/>
      <c r="AA21" s="11">
        <v>200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>
        <v>100</v>
      </c>
      <c r="AL21" s="11"/>
      <c r="AM21" s="11"/>
      <c r="AN21" s="55">
        <f t="shared" si="0"/>
        <v>700</v>
      </c>
      <c r="AO21" s="56">
        <f>C21+G21-AN21</f>
        <v>4400</v>
      </c>
      <c r="AP21" s="57">
        <f>B21*AO21</f>
        <v>1320</v>
      </c>
    </row>
    <row r="22" spans="1:42" ht="18.75" x14ac:dyDescent="0.3">
      <c r="A22" s="12" t="s">
        <v>24</v>
      </c>
      <c r="B22" s="6">
        <v>6.98</v>
      </c>
      <c r="C22" s="7">
        <v>40</v>
      </c>
      <c r="D22" s="8" t="s">
        <v>25</v>
      </c>
      <c r="E22" s="8">
        <v>44803</v>
      </c>
      <c r="F22" s="9">
        <v>44803</v>
      </c>
      <c r="G22" s="7"/>
      <c r="H22" s="7">
        <v>10710</v>
      </c>
      <c r="I22" s="8"/>
      <c r="J22" s="8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55">
        <f t="shared" si="0"/>
        <v>0</v>
      </c>
      <c r="AO22" s="56">
        <f>C22+G22-AN22</f>
        <v>40</v>
      </c>
      <c r="AP22" s="57">
        <f>B22*AO22</f>
        <v>279.20000000000005</v>
      </c>
    </row>
    <row r="23" spans="1:42" ht="18.75" x14ac:dyDescent="0.3">
      <c r="A23" s="12" t="s">
        <v>26</v>
      </c>
      <c r="B23" s="6">
        <v>398</v>
      </c>
      <c r="C23" s="7">
        <v>990</v>
      </c>
      <c r="D23" s="8"/>
      <c r="E23" s="8"/>
      <c r="F23" s="9"/>
      <c r="G23" s="7"/>
      <c r="H23" s="7">
        <v>6864</v>
      </c>
      <c r="I23" s="8"/>
      <c r="J23" s="8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>
        <v>50</v>
      </c>
      <c r="AB23" s="11"/>
      <c r="AC23" s="11">
        <v>50</v>
      </c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55">
        <f t="shared" si="0"/>
        <v>100</v>
      </c>
      <c r="AO23" s="56">
        <f>C23+G23-AN23</f>
        <v>890</v>
      </c>
      <c r="AP23" s="57">
        <f>B23*AO23</f>
        <v>354220</v>
      </c>
    </row>
    <row r="24" spans="1:42" ht="18.75" x14ac:dyDescent="0.3">
      <c r="A24" s="12" t="s">
        <v>27</v>
      </c>
      <c r="B24" s="6"/>
      <c r="C24" s="7">
        <v>0</v>
      </c>
      <c r="D24" s="8"/>
      <c r="E24" s="8"/>
      <c r="F24" s="9"/>
      <c r="G24" s="7"/>
      <c r="H24" s="7"/>
      <c r="I24" s="8"/>
      <c r="J24" s="8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55">
        <f t="shared" si="0"/>
        <v>0</v>
      </c>
      <c r="AO24" s="56">
        <f>C24+G24-AN24</f>
        <v>0</v>
      </c>
      <c r="AP24" s="57">
        <f>B24*AO24</f>
        <v>0</v>
      </c>
    </row>
    <row r="25" spans="1:42" ht="18.75" x14ac:dyDescent="0.3">
      <c r="A25" s="12" t="s">
        <v>28</v>
      </c>
      <c r="B25" s="6">
        <v>6.59</v>
      </c>
      <c r="C25" s="7">
        <v>1000</v>
      </c>
      <c r="D25" s="8" t="s">
        <v>29</v>
      </c>
      <c r="E25" s="8" t="s">
        <v>30</v>
      </c>
      <c r="F25" s="9" t="s">
        <v>30</v>
      </c>
      <c r="G25" s="7"/>
      <c r="H25" s="7">
        <v>7840</v>
      </c>
      <c r="I25" s="8">
        <v>200</v>
      </c>
      <c r="J25" s="8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>
        <v>300</v>
      </c>
      <c r="X25" s="11"/>
      <c r="Y25" s="11"/>
      <c r="Z25" s="11"/>
      <c r="AA25" s="11">
        <v>100</v>
      </c>
      <c r="AB25" s="11"/>
      <c r="AC25" s="11">
        <v>100</v>
      </c>
      <c r="AD25" s="11"/>
      <c r="AE25" s="11"/>
      <c r="AF25" s="11"/>
      <c r="AG25" s="11"/>
      <c r="AH25" s="11"/>
      <c r="AI25" s="11"/>
      <c r="AJ25" s="11"/>
      <c r="AK25" s="11">
        <v>200</v>
      </c>
      <c r="AL25" s="11"/>
      <c r="AM25" s="11"/>
      <c r="AN25" s="55">
        <f t="shared" si="0"/>
        <v>900</v>
      </c>
      <c r="AO25" s="56">
        <f>C25+G25-AN25</f>
        <v>100</v>
      </c>
      <c r="AP25" s="57">
        <f>B25*AO25</f>
        <v>659</v>
      </c>
    </row>
    <row r="26" spans="1:42" ht="18.75" x14ac:dyDescent="0.3">
      <c r="A26" s="12" t="s">
        <v>31</v>
      </c>
      <c r="B26" s="6">
        <v>177.96</v>
      </c>
      <c r="C26" s="7">
        <v>380</v>
      </c>
      <c r="D26" s="8" t="s">
        <v>32</v>
      </c>
      <c r="E26" s="8" t="s">
        <v>33</v>
      </c>
      <c r="F26" s="9" t="s">
        <v>33</v>
      </c>
      <c r="G26" s="7"/>
      <c r="H26" s="7">
        <v>10791</v>
      </c>
      <c r="I26" s="8">
        <v>30</v>
      </c>
      <c r="J26" s="8"/>
      <c r="K26" s="11"/>
      <c r="L26" s="11"/>
      <c r="M26" s="11"/>
      <c r="N26" s="11"/>
      <c r="O26" s="11"/>
      <c r="P26" s="11">
        <v>30</v>
      </c>
      <c r="Q26" s="11"/>
      <c r="R26" s="11"/>
      <c r="S26" s="11"/>
      <c r="T26" s="11"/>
      <c r="U26" s="11"/>
      <c r="V26" s="11"/>
      <c r="W26" s="11">
        <v>45</v>
      </c>
      <c r="X26" s="11"/>
      <c r="Y26" s="11"/>
      <c r="Z26" s="11"/>
      <c r="AA26" s="11">
        <v>25</v>
      </c>
      <c r="AB26" s="11"/>
      <c r="AC26" s="11">
        <v>70</v>
      </c>
      <c r="AD26" s="11"/>
      <c r="AE26" s="11"/>
      <c r="AF26" s="11"/>
      <c r="AG26" s="11"/>
      <c r="AH26" s="11">
        <v>50</v>
      </c>
      <c r="AI26" s="11"/>
      <c r="AJ26" s="11"/>
      <c r="AK26" s="11"/>
      <c r="AL26" s="11"/>
      <c r="AM26" s="11"/>
      <c r="AN26" s="55">
        <f t="shared" si="0"/>
        <v>250</v>
      </c>
      <c r="AO26" s="56">
        <f>C26+G26-AN26</f>
        <v>130</v>
      </c>
      <c r="AP26" s="57">
        <f>B26*AO26</f>
        <v>23134.799999999999</v>
      </c>
    </row>
    <row r="27" spans="1:42" ht="18.75" x14ac:dyDescent="0.3">
      <c r="A27" s="12" t="s">
        <v>34</v>
      </c>
      <c r="B27" s="6"/>
      <c r="C27" s="7">
        <v>0</v>
      </c>
      <c r="D27" s="8"/>
      <c r="E27" s="8"/>
      <c r="F27" s="9"/>
      <c r="G27" s="7"/>
      <c r="H27" s="7"/>
      <c r="I27" s="8"/>
      <c r="J27" s="8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55">
        <f t="shared" si="0"/>
        <v>0</v>
      </c>
      <c r="AO27" s="56">
        <f>C27+G27-AN27</f>
        <v>0</v>
      </c>
      <c r="AP27" s="57">
        <f>B27*AO27</f>
        <v>0</v>
      </c>
    </row>
    <row r="28" spans="1:42" ht="18.75" x14ac:dyDescent="0.3">
      <c r="A28" s="12" t="s">
        <v>35</v>
      </c>
      <c r="B28" s="6">
        <v>1656</v>
      </c>
      <c r="C28" s="7">
        <v>100</v>
      </c>
      <c r="D28" s="8" t="s">
        <v>10</v>
      </c>
      <c r="E28" s="8">
        <v>44887</v>
      </c>
      <c r="F28" s="9">
        <v>44887</v>
      </c>
      <c r="G28" s="7"/>
      <c r="H28" s="7">
        <v>9030</v>
      </c>
      <c r="I28" s="8"/>
      <c r="J28" s="8"/>
      <c r="K28" s="11"/>
      <c r="L28" s="11"/>
      <c r="M28" s="11"/>
      <c r="N28" s="11"/>
      <c r="O28" s="11"/>
      <c r="P28" s="11">
        <v>10</v>
      </c>
      <c r="Q28" s="11"/>
      <c r="R28" s="11"/>
      <c r="S28" s="11"/>
      <c r="T28" s="11">
        <v>20</v>
      </c>
      <c r="U28" s="11"/>
      <c r="V28" s="11"/>
      <c r="W28" s="11"/>
      <c r="X28" s="11"/>
      <c r="Y28" s="11"/>
      <c r="Z28" s="11"/>
      <c r="AA28" s="11">
        <v>20</v>
      </c>
      <c r="AB28" s="11"/>
      <c r="AC28" s="11"/>
      <c r="AD28" s="11"/>
      <c r="AE28" s="11"/>
      <c r="AF28" s="11"/>
      <c r="AG28" s="11"/>
      <c r="AH28" s="11"/>
      <c r="AI28" s="11"/>
      <c r="AJ28" s="11"/>
      <c r="AK28" s="11">
        <v>15</v>
      </c>
      <c r="AL28" s="11"/>
      <c r="AM28" s="11"/>
      <c r="AN28" s="55">
        <f t="shared" si="0"/>
        <v>65</v>
      </c>
      <c r="AO28" s="56">
        <f>C28+G28-AN28</f>
        <v>35</v>
      </c>
      <c r="AP28" s="57">
        <f>B28*AO28</f>
        <v>57960</v>
      </c>
    </row>
    <row r="29" spans="1:42" ht="18.75" x14ac:dyDescent="0.3">
      <c r="A29" s="12" t="s">
        <v>36</v>
      </c>
      <c r="B29" s="6">
        <v>75</v>
      </c>
      <c r="C29" s="7">
        <v>25</v>
      </c>
      <c r="D29" s="8" t="s">
        <v>37</v>
      </c>
      <c r="E29" s="8" t="s">
        <v>38</v>
      </c>
      <c r="F29" s="9" t="s">
        <v>38</v>
      </c>
      <c r="G29" s="10">
        <v>4000</v>
      </c>
      <c r="H29" s="7">
        <v>51181701</v>
      </c>
      <c r="I29" s="8"/>
      <c r="J29" s="8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>
        <v>120</v>
      </c>
      <c r="AB29" s="11"/>
      <c r="AC29" s="11">
        <v>120</v>
      </c>
      <c r="AD29" s="11"/>
      <c r="AE29" s="11">
        <v>60</v>
      </c>
      <c r="AF29" s="11"/>
      <c r="AG29" s="11"/>
      <c r="AH29" s="11">
        <v>60</v>
      </c>
      <c r="AI29" s="11"/>
      <c r="AJ29" s="11"/>
      <c r="AK29" s="11"/>
      <c r="AL29" s="11">
        <v>60</v>
      </c>
      <c r="AM29" s="11"/>
      <c r="AN29" s="55">
        <f t="shared" si="0"/>
        <v>420</v>
      </c>
      <c r="AO29" s="56">
        <f>C29+G29-AN29</f>
        <v>3605</v>
      </c>
      <c r="AP29" s="57">
        <f>B29*AO29</f>
        <v>270375</v>
      </c>
    </row>
    <row r="30" spans="1:42" ht="18.75" x14ac:dyDescent="0.3">
      <c r="A30" s="12" t="s">
        <v>39</v>
      </c>
      <c r="B30" s="6">
        <v>11.86</v>
      </c>
      <c r="C30" s="7">
        <v>380</v>
      </c>
      <c r="D30" s="8" t="s">
        <v>10</v>
      </c>
      <c r="E30" s="8">
        <v>44790</v>
      </c>
      <c r="F30" s="9">
        <v>44790</v>
      </c>
      <c r="G30" s="7"/>
      <c r="H30" s="7"/>
      <c r="I30" s="8"/>
      <c r="J30" s="8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55">
        <f t="shared" si="0"/>
        <v>0</v>
      </c>
      <c r="AO30" s="56">
        <f>C30+G30-AN30</f>
        <v>380</v>
      </c>
      <c r="AP30" s="57">
        <f>B30*AO30</f>
        <v>4506.8</v>
      </c>
    </row>
    <row r="31" spans="1:42" ht="18.75" x14ac:dyDescent="0.3">
      <c r="A31" s="12" t="s">
        <v>40</v>
      </c>
      <c r="B31" s="6">
        <v>10</v>
      </c>
      <c r="C31" s="7">
        <v>400</v>
      </c>
      <c r="D31" s="8" t="s">
        <v>41</v>
      </c>
      <c r="E31" s="8">
        <v>44713</v>
      </c>
      <c r="F31" s="9">
        <v>44713</v>
      </c>
      <c r="G31" s="7"/>
      <c r="H31" s="7">
        <v>9601</v>
      </c>
      <c r="I31" s="8">
        <v>100</v>
      </c>
      <c r="J31" s="8"/>
      <c r="K31" s="11"/>
      <c r="L31" s="11"/>
      <c r="M31" s="11">
        <v>100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>
        <v>100</v>
      </c>
      <c r="AD31" s="11"/>
      <c r="AE31" s="11"/>
      <c r="AF31" s="11"/>
      <c r="AG31" s="11"/>
      <c r="AH31" s="11"/>
      <c r="AI31" s="11"/>
      <c r="AJ31" s="11"/>
      <c r="AK31" s="11"/>
      <c r="AL31" s="11">
        <v>50</v>
      </c>
      <c r="AM31" s="11"/>
      <c r="AN31" s="55">
        <f t="shared" si="0"/>
        <v>350</v>
      </c>
      <c r="AO31" s="56">
        <f>C31+G31-AN31</f>
        <v>50</v>
      </c>
      <c r="AP31" s="57">
        <f>B31*AO31</f>
        <v>500</v>
      </c>
    </row>
    <row r="32" spans="1:42" ht="18.75" x14ac:dyDescent="0.3">
      <c r="A32" s="12" t="s">
        <v>42</v>
      </c>
      <c r="B32" s="6">
        <v>84</v>
      </c>
      <c r="C32" s="7">
        <v>2136</v>
      </c>
      <c r="D32" s="8" t="s">
        <v>10</v>
      </c>
      <c r="E32" s="8" t="s">
        <v>16</v>
      </c>
      <c r="F32" s="9" t="s">
        <v>16</v>
      </c>
      <c r="G32" s="7"/>
      <c r="H32" s="7">
        <v>1120</v>
      </c>
      <c r="I32" s="8"/>
      <c r="J32" s="8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>
        <v>50</v>
      </c>
      <c r="AD32" s="11"/>
      <c r="AE32" s="11"/>
      <c r="AF32" s="11"/>
      <c r="AG32" s="11"/>
      <c r="AH32" s="11"/>
      <c r="AI32" s="11"/>
      <c r="AJ32" s="11"/>
      <c r="AK32" s="11">
        <v>50</v>
      </c>
      <c r="AL32" s="11"/>
      <c r="AM32" s="11"/>
      <c r="AN32" s="55">
        <f t="shared" si="0"/>
        <v>100</v>
      </c>
      <c r="AO32" s="56">
        <f>C32+G32-AN32</f>
        <v>2036</v>
      </c>
      <c r="AP32" s="57">
        <f>B32*AO32</f>
        <v>171024</v>
      </c>
    </row>
    <row r="33" spans="1:42" ht="18.75" x14ac:dyDescent="0.3">
      <c r="A33" s="12" t="s">
        <v>43</v>
      </c>
      <c r="B33" s="6">
        <v>41.85</v>
      </c>
      <c r="C33" s="7">
        <v>0</v>
      </c>
      <c r="D33" s="8" t="s">
        <v>44</v>
      </c>
      <c r="E33" s="8">
        <v>44747</v>
      </c>
      <c r="F33" s="9">
        <v>44747</v>
      </c>
      <c r="G33" s="7"/>
      <c r="H33" s="7">
        <v>102</v>
      </c>
      <c r="I33" s="8"/>
      <c r="J33" s="8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55">
        <f t="shared" si="0"/>
        <v>0</v>
      </c>
      <c r="AO33" s="56">
        <f>C33+G33-AN33</f>
        <v>0</v>
      </c>
      <c r="AP33" s="57">
        <f>B33*AO33</f>
        <v>0</v>
      </c>
    </row>
    <row r="34" spans="1:42" ht="18.75" x14ac:dyDescent="0.3">
      <c r="A34" s="12" t="s">
        <v>45</v>
      </c>
      <c r="B34" s="6"/>
      <c r="C34" s="7">
        <v>65</v>
      </c>
      <c r="D34" s="8"/>
      <c r="E34" s="8"/>
      <c r="F34" s="9"/>
      <c r="G34" s="7"/>
      <c r="H34" s="7">
        <v>6770</v>
      </c>
      <c r="I34" s="8"/>
      <c r="J34" s="8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>
        <v>20</v>
      </c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55">
        <f t="shared" si="0"/>
        <v>20</v>
      </c>
      <c r="AO34" s="56">
        <f>C34+G34-AN34</f>
        <v>45</v>
      </c>
      <c r="AP34" s="57">
        <f>B34*AO34</f>
        <v>0</v>
      </c>
    </row>
    <row r="35" spans="1:42" ht="18.75" x14ac:dyDescent="0.3">
      <c r="A35" s="12" t="s">
        <v>46</v>
      </c>
      <c r="B35" s="6"/>
      <c r="C35" s="7">
        <v>480</v>
      </c>
      <c r="D35" s="8"/>
      <c r="E35" s="8"/>
      <c r="F35" s="9"/>
      <c r="G35" s="7"/>
      <c r="H35" s="7">
        <v>104</v>
      </c>
      <c r="I35" s="8"/>
      <c r="J35" s="8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55">
        <f t="shared" si="0"/>
        <v>0</v>
      </c>
      <c r="AO35" s="56">
        <f>C35+G35-AN35</f>
        <v>480</v>
      </c>
      <c r="AP35" s="57">
        <f>B35*AO35</f>
        <v>0</v>
      </c>
    </row>
    <row r="36" spans="1:42" ht="18.75" x14ac:dyDescent="0.3">
      <c r="A36" s="12" t="s">
        <v>47</v>
      </c>
      <c r="B36" s="6"/>
      <c r="C36" s="7">
        <v>0</v>
      </c>
      <c r="D36" s="8"/>
      <c r="E36" s="8"/>
      <c r="F36" s="9"/>
      <c r="G36" s="7"/>
      <c r="H36" s="7"/>
      <c r="I36" s="8"/>
      <c r="J36" s="8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55">
        <f t="shared" si="0"/>
        <v>0</v>
      </c>
      <c r="AO36" s="56">
        <f>C36+G36-AN36</f>
        <v>0</v>
      </c>
      <c r="AP36" s="57">
        <f>B36*AO36</f>
        <v>0</v>
      </c>
    </row>
    <row r="37" spans="1:42" ht="18.75" x14ac:dyDescent="0.3">
      <c r="A37" s="12" t="s">
        <v>48</v>
      </c>
      <c r="B37" s="6">
        <v>0.54</v>
      </c>
      <c r="C37" s="7">
        <v>400</v>
      </c>
      <c r="D37" s="8" t="s">
        <v>10</v>
      </c>
      <c r="E37" s="8">
        <v>44887</v>
      </c>
      <c r="F37" s="9">
        <v>44887</v>
      </c>
      <c r="G37" s="7"/>
      <c r="H37" s="7">
        <v>11007</v>
      </c>
      <c r="I37" s="8">
        <v>100</v>
      </c>
      <c r="J37" s="8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55">
        <f t="shared" si="0"/>
        <v>100</v>
      </c>
      <c r="AO37" s="56">
        <f>C37+G37-AN37</f>
        <v>300</v>
      </c>
      <c r="AP37" s="57">
        <f>B37*AO37</f>
        <v>162</v>
      </c>
    </row>
    <row r="38" spans="1:42" ht="18.75" x14ac:dyDescent="0.3">
      <c r="A38" s="12" t="s">
        <v>49</v>
      </c>
      <c r="B38" s="6">
        <v>0.54</v>
      </c>
      <c r="C38" s="7">
        <v>870</v>
      </c>
      <c r="D38" s="8" t="s">
        <v>10</v>
      </c>
      <c r="E38" s="8" t="s">
        <v>16</v>
      </c>
      <c r="F38" s="9" t="s">
        <v>16</v>
      </c>
      <c r="G38" s="7"/>
      <c r="H38" s="7">
        <v>1405</v>
      </c>
      <c r="I38" s="8"/>
      <c r="J38" s="8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55">
        <f t="shared" si="0"/>
        <v>0</v>
      </c>
      <c r="AO38" s="56">
        <f>C38+G38-AN38</f>
        <v>870</v>
      </c>
      <c r="AP38" s="57">
        <f>B38*AO38</f>
        <v>469.8</v>
      </c>
    </row>
    <row r="39" spans="1:42" ht="18.75" x14ac:dyDescent="0.3">
      <c r="A39" s="12" t="s">
        <v>50</v>
      </c>
      <c r="B39" s="6"/>
      <c r="C39" s="7">
        <v>14</v>
      </c>
      <c r="D39" s="8" t="s">
        <v>51</v>
      </c>
      <c r="E39" s="8">
        <v>44757</v>
      </c>
      <c r="F39" s="9">
        <v>44757</v>
      </c>
      <c r="G39" s="7"/>
      <c r="H39" s="7">
        <v>1759</v>
      </c>
      <c r="I39" s="8"/>
      <c r="J39" s="8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55">
        <f t="shared" si="0"/>
        <v>0</v>
      </c>
      <c r="AO39" s="56">
        <f>C39+G39-AN39</f>
        <v>14</v>
      </c>
      <c r="AP39" s="57">
        <f>B39*AO39</f>
        <v>0</v>
      </c>
    </row>
    <row r="40" spans="1:42" ht="18.75" x14ac:dyDescent="0.3">
      <c r="A40" s="12" t="s">
        <v>52</v>
      </c>
      <c r="B40" s="6"/>
      <c r="C40" s="7">
        <v>535</v>
      </c>
      <c r="D40" s="8"/>
      <c r="E40" s="8"/>
      <c r="F40" s="9"/>
      <c r="G40" s="7"/>
      <c r="H40" s="7"/>
      <c r="I40" s="8"/>
      <c r="J40" s="8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55">
        <f t="shared" si="0"/>
        <v>0</v>
      </c>
      <c r="AO40" s="56">
        <f>C40+G40-AN40</f>
        <v>535</v>
      </c>
      <c r="AP40" s="57">
        <f>B40*AO40</f>
        <v>0</v>
      </c>
    </row>
    <row r="41" spans="1:42" ht="18.75" x14ac:dyDescent="0.3">
      <c r="A41" s="12" t="s">
        <v>53</v>
      </c>
      <c r="B41" s="6">
        <v>14.9</v>
      </c>
      <c r="C41" s="7">
        <v>100</v>
      </c>
      <c r="D41" s="8" t="s">
        <v>54</v>
      </c>
      <c r="E41" s="8" t="s">
        <v>55</v>
      </c>
      <c r="F41" s="9" t="s">
        <v>55</v>
      </c>
      <c r="G41" s="10">
        <v>2000</v>
      </c>
      <c r="H41" s="7">
        <v>11423</v>
      </c>
      <c r="I41" s="8"/>
      <c r="J41" s="8"/>
      <c r="K41" s="11"/>
      <c r="L41" s="11"/>
      <c r="M41" s="11">
        <v>50</v>
      </c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>
        <v>200</v>
      </c>
      <c r="Y41" s="11"/>
      <c r="Z41" s="11"/>
      <c r="AA41" s="11">
        <v>200</v>
      </c>
      <c r="AB41" s="11"/>
      <c r="AC41" s="11">
        <v>100</v>
      </c>
      <c r="AD41" s="11"/>
      <c r="AE41" s="11">
        <v>150</v>
      </c>
      <c r="AF41" s="11"/>
      <c r="AG41" s="11"/>
      <c r="AH41" s="11"/>
      <c r="AI41" s="11"/>
      <c r="AJ41" s="11"/>
      <c r="AK41" s="11">
        <v>150</v>
      </c>
      <c r="AL41" s="11"/>
      <c r="AM41" s="11"/>
      <c r="AN41" s="55">
        <f t="shared" si="0"/>
        <v>850</v>
      </c>
      <c r="AO41" s="56">
        <f>C41+G41-AN41</f>
        <v>1250</v>
      </c>
      <c r="AP41" s="57">
        <f>B41*AO41</f>
        <v>18625</v>
      </c>
    </row>
    <row r="42" spans="1:42" ht="18.75" x14ac:dyDescent="0.3">
      <c r="A42" s="12" t="s">
        <v>56</v>
      </c>
      <c r="B42" s="6"/>
      <c r="C42" s="7">
        <v>0</v>
      </c>
      <c r="D42" s="8"/>
      <c r="E42" s="8"/>
      <c r="F42" s="9"/>
      <c r="G42" s="7"/>
      <c r="H42" s="7"/>
      <c r="I42" s="8"/>
      <c r="J42" s="8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55">
        <f t="shared" si="0"/>
        <v>0</v>
      </c>
      <c r="AO42" s="56">
        <f>C42+G42-AN42</f>
        <v>0</v>
      </c>
      <c r="AP42" s="57">
        <f>B42*AO42</f>
        <v>0</v>
      </c>
    </row>
    <row r="43" spans="1:42" ht="18.75" x14ac:dyDescent="0.3">
      <c r="A43" s="12" t="s">
        <v>57</v>
      </c>
      <c r="B43" s="6"/>
      <c r="C43" s="7">
        <v>1</v>
      </c>
      <c r="D43" s="8"/>
      <c r="E43" s="8"/>
      <c r="F43" s="9"/>
      <c r="G43" s="7"/>
      <c r="H43" s="7"/>
      <c r="I43" s="8"/>
      <c r="J43" s="8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55">
        <f t="shared" si="0"/>
        <v>0</v>
      </c>
      <c r="AO43" s="56">
        <f>C43+G43-AN43</f>
        <v>1</v>
      </c>
      <c r="AP43" s="57">
        <f>B43*AO43</f>
        <v>0</v>
      </c>
    </row>
    <row r="44" spans="1:42" ht="18.75" x14ac:dyDescent="0.3">
      <c r="A44" s="12" t="s">
        <v>58</v>
      </c>
      <c r="B44" s="6"/>
      <c r="C44" s="7">
        <v>1710</v>
      </c>
      <c r="D44" s="8" t="s">
        <v>10</v>
      </c>
      <c r="E44" s="8">
        <v>44757</v>
      </c>
      <c r="F44" s="9">
        <v>44757</v>
      </c>
      <c r="G44" s="7"/>
      <c r="H44" s="7">
        <v>130</v>
      </c>
      <c r="I44" s="8"/>
      <c r="J44" s="8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55">
        <f t="shared" si="0"/>
        <v>0</v>
      </c>
      <c r="AO44" s="56">
        <f>C44+G44-AN44</f>
        <v>1710</v>
      </c>
      <c r="AP44" s="57">
        <f>B44*AO44</f>
        <v>0</v>
      </c>
    </row>
    <row r="45" spans="1:42" ht="18.75" x14ac:dyDescent="0.3">
      <c r="A45" s="12" t="s">
        <v>59</v>
      </c>
      <c r="B45" s="6">
        <v>0.46</v>
      </c>
      <c r="C45" s="7">
        <v>1528</v>
      </c>
      <c r="D45" s="8" t="s">
        <v>10</v>
      </c>
      <c r="E45" s="8" t="s">
        <v>11</v>
      </c>
      <c r="F45" s="9" t="s">
        <v>11</v>
      </c>
      <c r="G45" s="7"/>
      <c r="H45" s="7">
        <v>9484</v>
      </c>
      <c r="I45" s="8"/>
      <c r="J45" s="8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55">
        <f t="shared" si="0"/>
        <v>0</v>
      </c>
      <c r="AO45" s="56">
        <f>C45+G45-AN45</f>
        <v>1528</v>
      </c>
      <c r="AP45" s="57">
        <f>B45*AO45</f>
        <v>702.88</v>
      </c>
    </row>
    <row r="46" spans="1:42" ht="18.75" x14ac:dyDescent="0.3">
      <c r="A46" s="12" t="s">
        <v>60</v>
      </c>
      <c r="B46" s="6">
        <v>62.14</v>
      </c>
      <c r="C46" s="7">
        <v>910</v>
      </c>
      <c r="D46" s="8" t="s">
        <v>61</v>
      </c>
      <c r="E46" s="8" t="s">
        <v>62</v>
      </c>
      <c r="F46" s="9" t="s">
        <v>62</v>
      </c>
      <c r="G46" s="7"/>
      <c r="H46" s="7">
        <v>1023</v>
      </c>
      <c r="I46" s="8"/>
      <c r="J46" s="8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>
        <v>100</v>
      </c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55">
        <f t="shared" si="0"/>
        <v>100</v>
      </c>
      <c r="AO46" s="56">
        <f>C46+G46-AN46</f>
        <v>810</v>
      </c>
      <c r="AP46" s="57">
        <f>B46*AO46</f>
        <v>50333.4</v>
      </c>
    </row>
    <row r="47" spans="1:42" ht="18.75" x14ac:dyDescent="0.3">
      <c r="A47" s="12" t="s">
        <v>63</v>
      </c>
      <c r="B47" s="6">
        <v>8.39</v>
      </c>
      <c r="C47" s="7">
        <v>2850</v>
      </c>
      <c r="D47" s="8" t="s">
        <v>64</v>
      </c>
      <c r="E47" s="8" t="s">
        <v>16</v>
      </c>
      <c r="F47" s="9" t="s">
        <v>16</v>
      </c>
      <c r="G47" s="7"/>
      <c r="H47" s="7">
        <v>1030</v>
      </c>
      <c r="I47" s="8"/>
      <c r="J47" s="8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>
        <v>200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55">
        <f t="shared" si="0"/>
        <v>200</v>
      </c>
      <c r="AO47" s="56">
        <f>C47+G47-AN47</f>
        <v>2650</v>
      </c>
      <c r="AP47" s="57">
        <f>B47*AO47</f>
        <v>22233.5</v>
      </c>
    </row>
    <row r="48" spans="1:42" ht="18.75" x14ac:dyDescent="0.3">
      <c r="A48" s="12" t="s">
        <v>65</v>
      </c>
      <c r="B48" s="6">
        <v>33.85</v>
      </c>
      <c r="C48" s="7">
        <v>532</v>
      </c>
      <c r="D48" s="8" t="s">
        <v>10</v>
      </c>
      <c r="E48" s="8">
        <v>44848</v>
      </c>
      <c r="F48" s="9">
        <v>44848</v>
      </c>
      <c r="G48" s="7"/>
      <c r="H48" s="7">
        <v>9482</v>
      </c>
      <c r="I48" s="8">
        <v>5</v>
      </c>
      <c r="J48" s="8"/>
      <c r="K48" s="11"/>
      <c r="L48" s="11"/>
      <c r="M48" s="11"/>
      <c r="N48" s="11"/>
      <c r="O48" s="11"/>
      <c r="P48" s="11">
        <v>10</v>
      </c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>
        <v>15</v>
      </c>
      <c r="AB48" s="11"/>
      <c r="AC48" s="11">
        <v>10</v>
      </c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55">
        <f t="shared" si="0"/>
        <v>40</v>
      </c>
      <c r="AO48" s="56">
        <f>C48+G48-AN48</f>
        <v>492</v>
      </c>
      <c r="AP48" s="57">
        <f>B48*AO48</f>
        <v>16654.2</v>
      </c>
    </row>
    <row r="49" spans="1:42" ht="18.75" x14ac:dyDescent="0.3">
      <c r="A49" s="12" t="s">
        <v>66</v>
      </c>
      <c r="B49" s="6">
        <v>7.2</v>
      </c>
      <c r="C49" s="7">
        <v>782</v>
      </c>
      <c r="D49" s="8" t="s">
        <v>10</v>
      </c>
      <c r="E49" s="8" t="s">
        <v>11</v>
      </c>
      <c r="F49" s="9" t="s">
        <v>11</v>
      </c>
      <c r="G49" s="7"/>
      <c r="H49" s="7">
        <v>142</v>
      </c>
      <c r="I49" s="8">
        <v>50</v>
      </c>
      <c r="J49" s="8"/>
      <c r="K49" s="11"/>
      <c r="L49" s="11"/>
      <c r="M49" s="11">
        <v>100</v>
      </c>
      <c r="N49" s="11"/>
      <c r="O49" s="11"/>
      <c r="P49" s="11"/>
      <c r="Q49" s="11">
        <v>5</v>
      </c>
      <c r="R49" s="11"/>
      <c r="S49" s="11"/>
      <c r="T49" s="11"/>
      <c r="U49" s="11"/>
      <c r="V49" s="11"/>
      <c r="W49" s="11">
        <v>100</v>
      </c>
      <c r="X49" s="11"/>
      <c r="Y49" s="11"/>
      <c r="Z49" s="11"/>
      <c r="AA49" s="11"/>
      <c r="AB49" s="11"/>
      <c r="AC49" s="11">
        <v>100</v>
      </c>
      <c r="AD49" s="11"/>
      <c r="AE49" s="11"/>
      <c r="AF49" s="11"/>
      <c r="AG49" s="11"/>
      <c r="AH49" s="11">
        <v>50</v>
      </c>
      <c r="AI49" s="11"/>
      <c r="AJ49" s="11"/>
      <c r="AK49" s="11">
        <v>50</v>
      </c>
      <c r="AL49" s="11"/>
      <c r="AM49" s="11"/>
      <c r="AN49" s="55">
        <f t="shared" si="0"/>
        <v>455</v>
      </c>
      <c r="AO49" s="56">
        <f>C49+G49-AN49</f>
        <v>327</v>
      </c>
      <c r="AP49" s="57">
        <f>B49*AO49</f>
        <v>2354.4</v>
      </c>
    </row>
    <row r="50" spans="1:42" ht="18.75" x14ac:dyDescent="0.3">
      <c r="A50" s="12" t="s">
        <v>67</v>
      </c>
      <c r="B50" s="6"/>
      <c r="C50" s="7">
        <v>0</v>
      </c>
      <c r="D50" s="8"/>
      <c r="E50" s="8"/>
      <c r="F50" s="9"/>
      <c r="G50" s="7"/>
      <c r="H50" s="7"/>
      <c r="I50" s="8"/>
      <c r="J50" s="8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55">
        <f t="shared" si="0"/>
        <v>0</v>
      </c>
      <c r="AO50" s="56">
        <f>C50+G50-AN50</f>
        <v>0</v>
      </c>
      <c r="AP50" s="57">
        <f>B50*AO50</f>
        <v>0</v>
      </c>
    </row>
    <row r="51" spans="1:42" ht="18.75" x14ac:dyDescent="0.3">
      <c r="A51" s="12" t="s">
        <v>68</v>
      </c>
      <c r="B51" s="6">
        <v>16.8</v>
      </c>
      <c r="C51" s="7">
        <v>1400</v>
      </c>
      <c r="D51" s="8" t="s">
        <v>69</v>
      </c>
      <c r="E51" s="8" t="s">
        <v>70</v>
      </c>
      <c r="F51" s="9" t="s">
        <v>70</v>
      </c>
      <c r="G51" s="10"/>
      <c r="H51" s="7">
        <v>162</v>
      </c>
      <c r="I51" s="8"/>
      <c r="J51" s="8"/>
      <c r="K51" s="11"/>
      <c r="L51" s="11"/>
      <c r="M51" s="11"/>
      <c r="N51" s="11"/>
      <c r="O51" s="11"/>
      <c r="P51" s="11"/>
      <c r="Q51" s="11"/>
      <c r="R51" s="11"/>
      <c r="S51" s="11"/>
      <c r="T51" s="11">
        <v>100</v>
      </c>
      <c r="U51" s="11"/>
      <c r="V51" s="11"/>
      <c r="W51" s="11"/>
      <c r="X51" s="11"/>
      <c r="Y51" s="11"/>
      <c r="Z51" s="11"/>
      <c r="AA51" s="11">
        <v>100</v>
      </c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>
        <v>25</v>
      </c>
      <c r="AM51" s="11"/>
      <c r="AN51" s="55">
        <f t="shared" si="0"/>
        <v>225</v>
      </c>
      <c r="AO51" s="56">
        <f>C51+G51-AN51</f>
        <v>1175</v>
      </c>
      <c r="AP51" s="57">
        <f>B51*AO51</f>
        <v>19740</v>
      </c>
    </row>
    <row r="52" spans="1:42" ht="18.75" x14ac:dyDescent="0.3">
      <c r="A52" s="12" t="s">
        <v>71</v>
      </c>
      <c r="B52" s="6">
        <v>12.47</v>
      </c>
      <c r="C52" s="7">
        <v>490</v>
      </c>
      <c r="D52" s="8" t="s">
        <v>10</v>
      </c>
      <c r="E52" s="8" t="s">
        <v>72</v>
      </c>
      <c r="F52" s="9" t="s">
        <v>72</v>
      </c>
      <c r="G52" s="7"/>
      <c r="H52" s="7">
        <v>110251</v>
      </c>
      <c r="I52" s="8"/>
      <c r="J52" s="8"/>
      <c r="K52" s="11"/>
      <c r="L52" s="11"/>
      <c r="M52" s="11">
        <v>100</v>
      </c>
      <c r="N52" s="11"/>
      <c r="O52" s="11"/>
      <c r="P52" s="11"/>
      <c r="Q52" s="11"/>
      <c r="R52" s="11"/>
      <c r="S52" s="11"/>
      <c r="T52" s="11">
        <v>100</v>
      </c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55">
        <f t="shared" si="0"/>
        <v>200</v>
      </c>
      <c r="AO52" s="56">
        <f>C52+G52-AN52</f>
        <v>290</v>
      </c>
      <c r="AP52" s="57">
        <f>B52*AO52</f>
        <v>3616.3</v>
      </c>
    </row>
    <row r="53" spans="1:42" ht="18.75" x14ac:dyDescent="0.3">
      <c r="A53" s="12" t="s">
        <v>73</v>
      </c>
      <c r="B53" s="6">
        <v>0.8</v>
      </c>
      <c r="C53" s="7">
        <v>240</v>
      </c>
      <c r="D53" s="8" t="s">
        <v>10</v>
      </c>
      <c r="E53" s="8">
        <v>44757</v>
      </c>
      <c r="F53" s="9">
        <v>44757</v>
      </c>
      <c r="G53" s="7"/>
      <c r="H53" s="7">
        <v>9121</v>
      </c>
      <c r="I53" s="8"/>
      <c r="J53" s="8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55">
        <f t="shared" si="0"/>
        <v>0</v>
      </c>
      <c r="AO53" s="56">
        <f>C53+G53-AN53</f>
        <v>240</v>
      </c>
      <c r="AP53" s="57">
        <f>B53*AO53</f>
        <v>192</v>
      </c>
    </row>
    <row r="54" spans="1:42" ht="18.75" x14ac:dyDescent="0.3">
      <c r="A54" s="12" t="s">
        <v>74</v>
      </c>
      <c r="B54" s="6">
        <v>130</v>
      </c>
      <c r="C54" s="7">
        <v>33</v>
      </c>
      <c r="D54" s="8" t="s">
        <v>75</v>
      </c>
      <c r="E54" s="8">
        <v>44775</v>
      </c>
      <c r="F54" s="9">
        <v>44775</v>
      </c>
      <c r="G54" s="7"/>
      <c r="H54" s="7">
        <v>192</v>
      </c>
      <c r="I54" s="8"/>
      <c r="J54" s="8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55">
        <f t="shared" si="0"/>
        <v>0</v>
      </c>
      <c r="AO54" s="56">
        <f>C54+G54-AN54</f>
        <v>33</v>
      </c>
      <c r="AP54" s="57">
        <f>B54*AO54</f>
        <v>4290</v>
      </c>
    </row>
    <row r="55" spans="1:42" ht="18.75" x14ac:dyDescent="0.3">
      <c r="A55" s="13" t="s">
        <v>76</v>
      </c>
      <c r="B55" s="6"/>
      <c r="C55" s="7">
        <v>0</v>
      </c>
      <c r="D55" s="8" t="s">
        <v>10</v>
      </c>
      <c r="E55" s="8">
        <v>44790</v>
      </c>
      <c r="F55" s="9">
        <v>44790</v>
      </c>
      <c r="G55" s="7"/>
      <c r="H55" s="7">
        <v>894</v>
      </c>
      <c r="I55" s="8"/>
      <c r="J55" s="8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55">
        <f t="shared" si="0"/>
        <v>0</v>
      </c>
      <c r="AO55" s="56">
        <f>C55+G55-AN55</f>
        <v>0</v>
      </c>
      <c r="AP55" s="57">
        <f>B55*AO55</f>
        <v>0</v>
      </c>
    </row>
    <row r="56" spans="1:42" ht="18.75" x14ac:dyDescent="0.3">
      <c r="A56" s="12" t="s">
        <v>77</v>
      </c>
      <c r="B56" s="6"/>
      <c r="C56" s="7">
        <v>1746</v>
      </c>
      <c r="D56" s="8" t="s">
        <v>78</v>
      </c>
      <c r="E56" s="8">
        <v>44841</v>
      </c>
      <c r="F56" s="9">
        <v>44841</v>
      </c>
      <c r="G56" s="7"/>
      <c r="H56" s="7">
        <v>6505</v>
      </c>
      <c r="I56" s="8">
        <v>30</v>
      </c>
      <c r="J56" s="8"/>
      <c r="K56" s="11"/>
      <c r="L56" s="11"/>
      <c r="M56" s="11">
        <v>300</v>
      </c>
      <c r="N56" s="11"/>
      <c r="O56" s="11"/>
      <c r="P56" s="11">
        <v>30</v>
      </c>
      <c r="Q56" s="11"/>
      <c r="R56" s="11"/>
      <c r="S56" s="11"/>
      <c r="T56" s="11"/>
      <c r="U56" s="11"/>
      <c r="V56" s="11"/>
      <c r="W56" s="11">
        <v>40</v>
      </c>
      <c r="X56" s="11"/>
      <c r="Y56" s="11"/>
      <c r="Z56" s="11"/>
      <c r="AA56" s="11">
        <v>40</v>
      </c>
      <c r="AB56" s="11"/>
      <c r="AC56" s="11">
        <v>30</v>
      </c>
      <c r="AD56" s="11"/>
      <c r="AE56" s="11"/>
      <c r="AF56" s="11"/>
      <c r="AG56" s="11"/>
      <c r="AH56" s="11"/>
      <c r="AI56" s="11"/>
      <c r="AJ56" s="11"/>
      <c r="AK56" s="11">
        <v>50</v>
      </c>
      <c r="AL56" s="11"/>
      <c r="AM56" s="11"/>
      <c r="AN56" s="55">
        <f t="shared" si="0"/>
        <v>520</v>
      </c>
      <c r="AO56" s="56">
        <f>C56+G56-AN56</f>
        <v>1226</v>
      </c>
      <c r="AP56" s="57">
        <f>B56*AO56</f>
        <v>0</v>
      </c>
    </row>
    <row r="57" spans="1:42" ht="18.75" x14ac:dyDescent="0.3">
      <c r="A57" s="12" t="s">
        <v>79</v>
      </c>
      <c r="B57" s="6">
        <v>2.76</v>
      </c>
      <c r="C57" s="7">
        <v>1650</v>
      </c>
      <c r="D57" s="8" t="s">
        <v>80</v>
      </c>
      <c r="E57" s="8" t="s">
        <v>81</v>
      </c>
      <c r="F57" s="9" t="s">
        <v>81</v>
      </c>
      <c r="G57" s="7"/>
      <c r="H57" s="7">
        <v>233</v>
      </c>
      <c r="I57" s="8">
        <v>100</v>
      </c>
      <c r="J57" s="8"/>
      <c r="K57" s="11"/>
      <c r="L57" s="11"/>
      <c r="M57" s="11">
        <v>100</v>
      </c>
      <c r="N57" s="11"/>
      <c r="O57" s="11"/>
      <c r="P57" s="11">
        <v>100</v>
      </c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>
        <v>100</v>
      </c>
      <c r="AL57" s="11"/>
      <c r="AM57" s="11"/>
      <c r="AN57" s="55">
        <f t="shared" si="0"/>
        <v>400</v>
      </c>
      <c r="AO57" s="56">
        <f>C57+G57-AN57</f>
        <v>1250</v>
      </c>
      <c r="AP57" s="57">
        <f>B57*AO57</f>
        <v>3449.9999999999995</v>
      </c>
    </row>
    <row r="58" spans="1:42" ht="18.75" x14ac:dyDescent="0.3">
      <c r="A58" s="12" t="s">
        <v>82</v>
      </c>
      <c r="B58" s="6">
        <v>2.21</v>
      </c>
      <c r="C58" s="7">
        <v>2100</v>
      </c>
      <c r="D58" s="8" t="s">
        <v>10</v>
      </c>
      <c r="E58" s="8">
        <v>44887</v>
      </c>
      <c r="F58" s="9">
        <v>44887</v>
      </c>
      <c r="G58" s="10"/>
      <c r="H58" s="7">
        <v>230</v>
      </c>
      <c r="I58" s="8">
        <v>100</v>
      </c>
      <c r="J58" s="8"/>
      <c r="K58" s="11"/>
      <c r="L58" s="11"/>
      <c r="M58" s="11">
        <v>100</v>
      </c>
      <c r="N58" s="11"/>
      <c r="O58" s="11"/>
      <c r="P58" s="11"/>
      <c r="Q58" s="11"/>
      <c r="R58" s="11"/>
      <c r="S58" s="11"/>
      <c r="T58" s="11"/>
      <c r="U58" s="11"/>
      <c r="V58" s="11"/>
      <c r="W58" s="11">
        <v>100</v>
      </c>
      <c r="X58" s="11"/>
      <c r="Y58" s="11"/>
      <c r="Z58" s="11"/>
      <c r="AA58" s="11">
        <v>100</v>
      </c>
      <c r="AB58" s="11"/>
      <c r="AC58" s="11"/>
      <c r="AD58" s="11"/>
      <c r="AE58" s="11"/>
      <c r="AF58" s="11"/>
      <c r="AG58" s="11"/>
      <c r="AH58" s="11">
        <v>100</v>
      </c>
      <c r="AI58" s="11"/>
      <c r="AJ58" s="11"/>
      <c r="AK58" s="11">
        <v>100</v>
      </c>
      <c r="AL58" s="11">
        <v>50</v>
      </c>
      <c r="AM58" s="11"/>
      <c r="AN58" s="55">
        <f t="shared" si="0"/>
        <v>650</v>
      </c>
      <c r="AO58" s="56">
        <f>C58+G58-AN58</f>
        <v>1450</v>
      </c>
      <c r="AP58" s="57">
        <f>B58*AO58</f>
        <v>3204.5</v>
      </c>
    </row>
    <row r="59" spans="1:42" ht="18.75" x14ac:dyDescent="0.3">
      <c r="A59" s="12" t="s">
        <v>83</v>
      </c>
      <c r="B59" s="6">
        <v>1.44</v>
      </c>
      <c r="C59" s="7">
        <v>0</v>
      </c>
      <c r="D59" s="8"/>
      <c r="E59" s="8"/>
      <c r="F59" s="9"/>
      <c r="G59" s="7"/>
      <c r="H59" s="7">
        <v>2320</v>
      </c>
      <c r="I59" s="8"/>
      <c r="J59" s="8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55">
        <f t="shared" si="0"/>
        <v>0</v>
      </c>
      <c r="AO59" s="56">
        <f>C59+G59-AN59</f>
        <v>0</v>
      </c>
      <c r="AP59" s="57">
        <f>B59*AO59</f>
        <v>0</v>
      </c>
    </row>
    <row r="60" spans="1:42" ht="18.75" x14ac:dyDescent="0.3">
      <c r="A60" s="12" t="s">
        <v>84</v>
      </c>
      <c r="B60" s="6">
        <v>3.12</v>
      </c>
      <c r="C60" s="7">
        <v>230</v>
      </c>
      <c r="D60" s="8" t="s">
        <v>10</v>
      </c>
      <c r="E60" s="8">
        <v>44757</v>
      </c>
      <c r="F60" s="9">
        <v>44757</v>
      </c>
      <c r="G60" s="7"/>
      <c r="H60" s="7">
        <v>2</v>
      </c>
      <c r="I60" s="8">
        <v>40</v>
      </c>
      <c r="J60" s="8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>
        <v>20</v>
      </c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55">
        <f t="shared" si="0"/>
        <v>60</v>
      </c>
      <c r="AO60" s="56">
        <f>C60+G60-AN60</f>
        <v>170</v>
      </c>
      <c r="AP60" s="57">
        <f>B60*AO60</f>
        <v>530.4</v>
      </c>
    </row>
    <row r="61" spans="1:42" ht="18.75" x14ac:dyDescent="0.3">
      <c r="A61" s="12" t="s">
        <v>85</v>
      </c>
      <c r="B61" s="6">
        <v>9</v>
      </c>
      <c r="C61" s="7">
        <v>900</v>
      </c>
      <c r="D61" s="8" t="s">
        <v>10</v>
      </c>
      <c r="E61" s="8" t="s">
        <v>86</v>
      </c>
      <c r="F61" s="9" t="s">
        <v>86</v>
      </c>
      <c r="G61" s="7"/>
      <c r="H61" s="7">
        <v>10631</v>
      </c>
      <c r="I61" s="8"/>
      <c r="J61" s="8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55">
        <f t="shared" si="0"/>
        <v>0</v>
      </c>
      <c r="AO61" s="56">
        <f>C61+G61-AN61</f>
        <v>900</v>
      </c>
      <c r="AP61" s="57">
        <f>B61*AO61</f>
        <v>8100</v>
      </c>
    </row>
    <row r="62" spans="1:42" ht="18.75" x14ac:dyDescent="0.3">
      <c r="A62" s="12" t="s">
        <v>87</v>
      </c>
      <c r="B62" s="6">
        <v>20.399999999999999</v>
      </c>
      <c r="C62" s="7">
        <v>500</v>
      </c>
      <c r="D62" s="8" t="s">
        <v>10</v>
      </c>
      <c r="E62" s="8">
        <v>44790</v>
      </c>
      <c r="F62" s="9">
        <v>44790</v>
      </c>
      <c r="G62" s="7"/>
      <c r="H62" s="7">
        <v>10744</v>
      </c>
      <c r="I62" s="8"/>
      <c r="J62" s="8"/>
      <c r="K62" s="11"/>
      <c r="L62" s="11"/>
      <c r="M62" s="11"/>
      <c r="N62" s="11">
        <v>40</v>
      </c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55">
        <f t="shared" si="0"/>
        <v>40</v>
      </c>
      <c r="AO62" s="56">
        <f>C62+G62-AN62</f>
        <v>460</v>
      </c>
      <c r="AP62" s="57">
        <f>B62*AO62</f>
        <v>9384</v>
      </c>
    </row>
    <row r="63" spans="1:42" ht="18.75" x14ac:dyDescent="0.3">
      <c r="A63" s="12" t="s">
        <v>88</v>
      </c>
      <c r="B63" s="6">
        <v>3.12</v>
      </c>
      <c r="C63" s="7">
        <v>160</v>
      </c>
      <c r="D63" s="8" t="s">
        <v>10</v>
      </c>
      <c r="E63" s="8">
        <v>44790</v>
      </c>
      <c r="F63" s="9">
        <v>44790</v>
      </c>
      <c r="G63" s="14"/>
      <c r="H63" s="7"/>
      <c r="I63" s="8"/>
      <c r="J63" s="8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55">
        <f t="shared" si="0"/>
        <v>0</v>
      </c>
      <c r="AO63" s="56">
        <f>C63+G63-AN63</f>
        <v>160</v>
      </c>
      <c r="AP63" s="57">
        <f>B63*AO63</f>
        <v>499.20000000000005</v>
      </c>
    </row>
    <row r="64" spans="1:42" ht="18.75" x14ac:dyDescent="0.3">
      <c r="A64" s="12" t="s">
        <v>89</v>
      </c>
      <c r="B64" s="6">
        <v>0.96</v>
      </c>
      <c r="C64" s="7">
        <v>2600</v>
      </c>
      <c r="D64" s="8" t="s">
        <v>10</v>
      </c>
      <c r="E64" s="8">
        <v>44848</v>
      </c>
      <c r="F64" s="9">
        <v>44848</v>
      </c>
      <c r="G64" s="7"/>
      <c r="H64" s="7">
        <v>9032</v>
      </c>
      <c r="I64" s="8"/>
      <c r="J64" s="8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55">
        <f t="shared" si="0"/>
        <v>0</v>
      </c>
      <c r="AO64" s="56">
        <f>C64+G64-AN64</f>
        <v>2600</v>
      </c>
      <c r="AP64" s="57">
        <f>B64*AO64</f>
        <v>2496</v>
      </c>
    </row>
    <row r="65" spans="1:42" ht="18.75" x14ac:dyDescent="0.3">
      <c r="A65" s="12" t="s">
        <v>90</v>
      </c>
      <c r="B65" s="6">
        <v>1.92</v>
      </c>
      <c r="C65" s="7">
        <v>2200</v>
      </c>
      <c r="D65" s="8" t="s">
        <v>10</v>
      </c>
      <c r="E65" s="8">
        <v>44848</v>
      </c>
      <c r="F65" s="9">
        <v>44848</v>
      </c>
      <c r="G65" s="7"/>
      <c r="H65" s="7">
        <v>9033</v>
      </c>
      <c r="I65" s="8"/>
      <c r="J65" s="8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55">
        <f t="shared" si="0"/>
        <v>0</v>
      </c>
      <c r="AO65" s="56">
        <f>C65+G65-AN65</f>
        <v>2200</v>
      </c>
      <c r="AP65" s="57">
        <f>B65*AO65</f>
        <v>4224</v>
      </c>
    </row>
    <row r="66" spans="1:42" ht="18.75" x14ac:dyDescent="0.3">
      <c r="A66" s="12" t="s">
        <v>91</v>
      </c>
      <c r="B66" s="6">
        <v>0.72</v>
      </c>
      <c r="C66" s="7">
        <v>100</v>
      </c>
      <c r="D66" s="8" t="s">
        <v>10</v>
      </c>
      <c r="E66" s="8">
        <v>44757</v>
      </c>
      <c r="F66" s="9">
        <v>44757</v>
      </c>
      <c r="G66" s="7"/>
      <c r="H66" s="7">
        <v>244</v>
      </c>
      <c r="I66" s="8"/>
      <c r="J66" s="8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55">
        <f t="shared" si="0"/>
        <v>0</v>
      </c>
      <c r="AO66" s="56">
        <f>C66+G66-AN66</f>
        <v>100</v>
      </c>
      <c r="AP66" s="57">
        <f>B66*AO66</f>
        <v>72</v>
      </c>
    </row>
    <row r="67" spans="1:42" ht="18.75" x14ac:dyDescent="0.3">
      <c r="A67" s="12" t="s">
        <v>92</v>
      </c>
      <c r="B67" s="6">
        <v>0.74</v>
      </c>
      <c r="C67" s="7">
        <v>470</v>
      </c>
      <c r="D67" s="8" t="s">
        <v>10</v>
      </c>
      <c r="E67" s="8">
        <v>44797</v>
      </c>
      <c r="F67" s="9">
        <v>44797</v>
      </c>
      <c r="G67" s="7"/>
      <c r="H67" s="7">
        <v>245</v>
      </c>
      <c r="I67" s="8">
        <v>200</v>
      </c>
      <c r="J67" s="8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>
        <v>200</v>
      </c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55">
        <f t="shared" si="0"/>
        <v>400</v>
      </c>
      <c r="AO67" s="56">
        <f>C67+G67-AN67</f>
        <v>70</v>
      </c>
      <c r="AP67" s="57">
        <f>B67*AO67</f>
        <v>51.8</v>
      </c>
    </row>
    <row r="68" spans="1:42" ht="18.75" x14ac:dyDescent="0.3">
      <c r="A68" s="12" t="s">
        <v>93</v>
      </c>
      <c r="B68" s="6"/>
      <c r="C68" s="7">
        <v>0</v>
      </c>
      <c r="D68" s="8"/>
      <c r="E68" s="8"/>
      <c r="F68" s="9"/>
      <c r="G68" s="7"/>
      <c r="H68" s="7">
        <v>7507</v>
      </c>
      <c r="I68" s="8"/>
      <c r="J68" s="8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55">
        <f t="shared" si="0"/>
        <v>0</v>
      </c>
      <c r="AO68" s="56">
        <f>C68+G68-AN68</f>
        <v>0</v>
      </c>
      <c r="AP68" s="57">
        <f>B68*AO68</f>
        <v>0</v>
      </c>
    </row>
    <row r="69" spans="1:42" ht="18.75" x14ac:dyDescent="0.3">
      <c r="A69" s="12" t="s">
        <v>94</v>
      </c>
      <c r="B69" s="6"/>
      <c r="C69" s="7">
        <v>0</v>
      </c>
      <c r="D69" s="8"/>
      <c r="E69" s="8"/>
      <c r="F69" s="9"/>
      <c r="G69" s="7"/>
      <c r="H69" s="7">
        <v>300</v>
      </c>
      <c r="I69" s="8"/>
      <c r="J69" s="8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55">
        <f t="shared" si="0"/>
        <v>0</v>
      </c>
      <c r="AO69" s="56">
        <f>C69+G69-AN69</f>
        <v>0</v>
      </c>
      <c r="AP69" s="57">
        <f>B69*AO69</f>
        <v>0</v>
      </c>
    </row>
    <row r="70" spans="1:42" ht="18.75" x14ac:dyDescent="0.3">
      <c r="A70" s="12" t="s">
        <v>95</v>
      </c>
      <c r="B70" s="6">
        <v>41.88</v>
      </c>
      <c r="C70" s="7">
        <v>500</v>
      </c>
      <c r="D70" s="8" t="s">
        <v>10</v>
      </c>
      <c r="E70" s="8" t="s">
        <v>11</v>
      </c>
      <c r="F70" s="9" t="s">
        <v>11</v>
      </c>
      <c r="G70" s="7"/>
      <c r="H70" s="7">
        <v>9621</v>
      </c>
      <c r="I70" s="8">
        <v>30</v>
      </c>
      <c r="J70" s="8"/>
      <c r="K70" s="11"/>
      <c r="L70" s="11"/>
      <c r="M70" s="11">
        <v>30</v>
      </c>
      <c r="N70" s="11"/>
      <c r="O70" s="11"/>
      <c r="P70" s="11">
        <v>30</v>
      </c>
      <c r="Q70" s="11"/>
      <c r="R70" s="11"/>
      <c r="S70" s="11"/>
      <c r="T70" s="11">
        <v>40</v>
      </c>
      <c r="U70" s="11"/>
      <c r="V70" s="11"/>
      <c r="W70" s="11">
        <v>20</v>
      </c>
      <c r="X70" s="11">
        <v>20</v>
      </c>
      <c r="Y70" s="11"/>
      <c r="Z70" s="11"/>
      <c r="AA70" s="11">
        <v>50</v>
      </c>
      <c r="AB70" s="11"/>
      <c r="AC70" s="11"/>
      <c r="AD70" s="11"/>
      <c r="AE70" s="11"/>
      <c r="AF70" s="11"/>
      <c r="AG70" s="11"/>
      <c r="AH70" s="11"/>
      <c r="AI70" s="11"/>
      <c r="AJ70" s="11"/>
      <c r="AK70" s="11">
        <v>100</v>
      </c>
      <c r="AL70" s="11"/>
      <c r="AM70" s="11"/>
      <c r="AN70" s="55">
        <f t="shared" si="0"/>
        <v>320</v>
      </c>
      <c r="AO70" s="56">
        <f>C70+G70-AN70</f>
        <v>180</v>
      </c>
      <c r="AP70" s="57">
        <f>B70*AO70</f>
        <v>7538.4000000000005</v>
      </c>
    </row>
    <row r="71" spans="1:42" ht="18.75" x14ac:dyDescent="0.3">
      <c r="A71" s="12" t="s">
        <v>96</v>
      </c>
      <c r="B71" s="6">
        <v>19.489999999999998</v>
      </c>
      <c r="C71" s="7">
        <v>300</v>
      </c>
      <c r="D71" s="8" t="s">
        <v>10</v>
      </c>
      <c r="E71" s="8" t="s">
        <v>16</v>
      </c>
      <c r="F71" s="9" t="s">
        <v>16</v>
      </c>
      <c r="G71" s="7"/>
      <c r="H71" s="7">
        <v>1143</v>
      </c>
      <c r="I71" s="8"/>
      <c r="J71" s="8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>
        <v>50</v>
      </c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55">
        <f t="shared" si="0"/>
        <v>50</v>
      </c>
      <c r="AO71" s="56">
        <f>C71+G71-AN71</f>
        <v>250</v>
      </c>
      <c r="AP71" s="57">
        <f>B71*AO71</f>
        <v>4872.5</v>
      </c>
    </row>
    <row r="72" spans="1:42" ht="18.75" x14ac:dyDescent="0.3">
      <c r="A72" s="17" t="s">
        <v>97</v>
      </c>
      <c r="B72" s="15">
        <v>99.4</v>
      </c>
      <c r="C72" s="16">
        <v>0</v>
      </c>
      <c r="D72" s="8" t="s">
        <v>10</v>
      </c>
      <c r="E72" s="8" t="s">
        <v>86</v>
      </c>
      <c r="F72" s="9" t="s">
        <v>86</v>
      </c>
      <c r="G72" s="7"/>
      <c r="H72" s="7">
        <v>1141</v>
      </c>
      <c r="I72" s="8"/>
      <c r="J72" s="8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55">
        <f t="shared" si="0"/>
        <v>0</v>
      </c>
      <c r="AO72" s="56">
        <f>C72+G72-AN72</f>
        <v>0</v>
      </c>
      <c r="AP72" s="57">
        <f>B72*AO72</f>
        <v>0</v>
      </c>
    </row>
    <row r="73" spans="1:42" ht="18.75" x14ac:dyDescent="0.3">
      <c r="A73" s="12" t="s">
        <v>98</v>
      </c>
      <c r="B73" s="6">
        <v>46</v>
      </c>
      <c r="C73" s="7">
        <v>2550</v>
      </c>
      <c r="D73" s="8" t="s">
        <v>99</v>
      </c>
      <c r="E73" s="8" t="s">
        <v>100</v>
      </c>
      <c r="F73" s="9" t="s">
        <v>100</v>
      </c>
      <c r="G73" s="7">
        <v>1025</v>
      </c>
      <c r="H73" s="7">
        <v>294</v>
      </c>
      <c r="I73" s="8">
        <v>500</v>
      </c>
      <c r="J73" s="8"/>
      <c r="K73" s="11"/>
      <c r="L73" s="11"/>
      <c r="M73" s="11">
        <v>300</v>
      </c>
      <c r="N73" s="11"/>
      <c r="O73" s="11"/>
      <c r="P73" s="11">
        <v>300</v>
      </c>
      <c r="Q73" s="11"/>
      <c r="R73" s="11"/>
      <c r="S73" s="11"/>
      <c r="T73" s="11">
        <v>300</v>
      </c>
      <c r="U73" s="11"/>
      <c r="V73" s="11"/>
      <c r="W73" s="11">
        <v>400</v>
      </c>
      <c r="X73" s="11"/>
      <c r="Y73" s="11"/>
      <c r="Z73" s="11"/>
      <c r="AA73" s="11">
        <v>300</v>
      </c>
      <c r="AB73" s="11"/>
      <c r="AC73" s="11">
        <v>300</v>
      </c>
      <c r="AD73" s="11"/>
      <c r="AE73" s="11">
        <v>150</v>
      </c>
      <c r="AF73" s="11"/>
      <c r="AG73" s="11"/>
      <c r="AH73" s="11">
        <v>100</v>
      </c>
      <c r="AI73" s="11"/>
      <c r="AJ73" s="11"/>
      <c r="AK73" s="11">
        <v>300</v>
      </c>
      <c r="AL73" s="11"/>
      <c r="AM73" s="11"/>
      <c r="AN73" s="55">
        <f t="shared" si="0"/>
        <v>2950</v>
      </c>
      <c r="AO73" s="56">
        <f>C73+G73-AN73</f>
        <v>625</v>
      </c>
      <c r="AP73" s="57">
        <f>B73*AO73</f>
        <v>28750</v>
      </c>
    </row>
    <row r="74" spans="1:42" ht="18.75" x14ac:dyDescent="0.3">
      <c r="A74" s="12" t="s">
        <v>101</v>
      </c>
      <c r="B74" s="6"/>
      <c r="C74" s="7">
        <v>135</v>
      </c>
      <c r="D74" s="8"/>
      <c r="E74" s="8"/>
      <c r="F74" s="9"/>
      <c r="G74" s="7"/>
      <c r="H74" s="7">
        <v>315</v>
      </c>
      <c r="I74" s="8"/>
      <c r="J74" s="8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55">
        <f t="shared" ref="AN74:AN137" si="1">I74+J74+K74+L74+M74+N74+O74+P74+Q74+R74+S74+T74+U74+V74+W74+X74+Y74+Z74+AA74+AB74+AC74+AD74+AE74+AF74+AG74+AH74+AI74+AJ74+AK74+AL74+AM74</f>
        <v>0</v>
      </c>
      <c r="AO74" s="56">
        <f>C74+G74-AN74</f>
        <v>135</v>
      </c>
      <c r="AP74" s="57">
        <f>B74*AO74</f>
        <v>0</v>
      </c>
    </row>
    <row r="75" spans="1:42" ht="18.75" x14ac:dyDescent="0.3">
      <c r="A75" s="12" t="s">
        <v>102</v>
      </c>
      <c r="B75" s="6">
        <v>40.5</v>
      </c>
      <c r="C75" s="7">
        <v>2228</v>
      </c>
      <c r="D75" s="8" t="s">
        <v>103</v>
      </c>
      <c r="E75" s="8" t="s">
        <v>104</v>
      </c>
      <c r="F75" s="9" t="s">
        <v>104</v>
      </c>
      <c r="G75" s="7"/>
      <c r="H75" s="7">
        <v>10439</v>
      </c>
      <c r="I75" s="8">
        <v>80</v>
      </c>
      <c r="J75" s="8"/>
      <c r="K75" s="11"/>
      <c r="L75" s="11"/>
      <c r="M75" s="11">
        <v>80</v>
      </c>
      <c r="N75" s="11"/>
      <c r="O75" s="11"/>
      <c r="P75" s="11"/>
      <c r="Q75" s="11"/>
      <c r="R75" s="11"/>
      <c r="S75" s="11"/>
      <c r="T75" s="11">
        <v>80</v>
      </c>
      <c r="U75" s="11"/>
      <c r="V75" s="11"/>
      <c r="W75" s="11">
        <v>80</v>
      </c>
      <c r="X75" s="11"/>
      <c r="Y75" s="11"/>
      <c r="Z75" s="11"/>
      <c r="AA75" s="11">
        <v>80</v>
      </c>
      <c r="AB75" s="11"/>
      <c r="AC75" s="11">
        <v>160</v>
      </c>
      <c r="AD75" s="11"/>
      <c r="AE75" s="11"/>
      <c r="AF75" s="11"/>
      <c r="AG75" s="11"/>
      <c r="AH75" s="11"/>
      <c r="AI75" s="11"/>
      <c r="AJ75" s="11"/>
      <c r="AK75" s="11">
        <v>80</v>
      </c>
      <c r="AL75" s="11"/>
      <c r="AM75" s="11"/>
      <c r="AN75" s="55">
        <f t="shared" si="1"/>
        <v>640</v>
      </c>
      <c r="AO75" s="56">
        <f>C75+G75-AN75</f>
        <v>1588</v>
      </c>
      <c r="AP75" s="57">
        <f>B75*AO75</f>
        <v>64314</v>
      </c>
    </row>
    <row r="76" spans="1:42" ht="18.75" x14ac:dyDescent="0.3">
      <c r="A76" s="12" t="s">
        <v>105</v>
      </c>
      <c r="B76" s="6"/>
      <c r="C76" s="7">
        <v>2755</v>
      </c>
      <c r="D76" s="8"/>
      <c r="E76" s="8"/>
      <c r="F76" s="9"/>
      <c r="G76" s="7"/>
      <c r="H76" s="7">
        <v>333</v>
      </c>
      <c r="I76" s="8"/>
      <c r="J76" s="8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55">
        <f t="shared" si="1"/>
        <v>0</v>
      </c>
      <c r="AO76" s="56">
        <f>C76+G76-AN76</f>
        <v>2755</v>
      </c>
      <c r="AP76" s="57">
        <f>B76*AO76</f>
        <v>0</v>
      </c>
    </row>
    <row r="77" spans="1:42" ht="18.75" x14ac:dyDescent="0.3">
      <c r="A77" s="12" t="s">
        <v>106</v>
      </c>
      <c r="B77" s="6"/>
      <c r="C77" s="7">
        <v>250</v>
      </c>
      <c r="D77" s="8" t="s">
        <v>107</v>
      </c>
      <c r="E77" s="8" t="s">
        <v>108</v>
      </c>
      <c r="F77" s="9" t="s">
        <v>108</v>
      </c>
      <c r="G77" s="7"/>
      <c r="H77" s="7"/>
      <c r="I77" s="8"/>
      <c r="J77" s="8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55">
        <f t="shared" si="1"/>
        <v>0</v>
      </c>
      <c r="AO77" s="56">
        <f>C77+G77-AN77</f>
        <v>250</v>
      </c>
      <c r="AP77" s="57">
        <f>B77*AO77</f>
        <v>0</v>
      </c>
    </row>
    <row r="78" spans="1:42" ht="18.75" x14ac:dyDescent="0.3">
      <c r="A78" s="60" t="s">
        <v>109</v>
      </c>
      <c r="B78" s="6">
        <v>113.98</v>
      </c>
      <c r="C78" s="7">
        <v>0</v>
      </c>
      <c r="D78" s="8" t="s">
        <v>110</v>
      </c>
      <c r="E78" s="8" t="s">
        <v>111</v>
      </c>
      <c r="F78" s="9" t="s">
        <v>111</v>
      </c>
      <c r="G78" s="10">
        <v>2000</v>
      </c>
      <c r="H78" s="7">
        <v>11028</v>
      </c>
      <c r="I78" s="8"/>
      <c r="J78" s="8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>
        <v>100</v>
      </c>
      <c r="Y78" s="11"/>
      <c r="Z78" s="11"/>
      <c r="AA78" s="11">
        <v>100</v>
      </c>
      <c r="AB78" s="11">
        <v>100</v>
      </c>
      <c r="AC78" s="11">
        <v>200</v>
      </c>
      <c r="AD78" s="11"/>
      <c r="AE78" s="11">
        <v>150</v>
      </c>
      <c r="AF78" s="11"/>
      <c r="AG78" s="11"/>
      <c r="AH78" s="11">
        <v>100</v>
      </c>
      <c r="AI78" s="11"/>
      <c r="AJ78" s="11"/>
      <c r="AK78" s="11">
        <v>200</v>
      </c>
      <c r="AL78" s="11"/>
      <c r="AM78" s="11"/>
      <c r="AN78" s="55">
        <f t="shared" si="1"/>
        <v>950</v>
      </c>
      <c r="AO78" s="56">
        <f>C78+G78-AN78</f>
        <v>1050</v>
      </c>
      <c r="AP78" s="57">
        <f>B78*AO78</f>
        <v>119679</v>
      </c>
    </row>
    <row r="79" spans="1:42" ht="18.75" x14ac:dyDescent="0.3">
      <c r="A79" s="12" t="s">
        <v>112</v>
      </c>
      <c r="B79" s="6">
        <v>7140</v>
      </c>
      <c r="C79" s="7">
        <v>21</v>
      </c>
      <c r="D79" s="8" t="s">
        <v>113</v>
      </c>
      <c r="E79" s="8" t="s">
        <v>114</v>
      </c>
      <c r="F79" s="9" t="s">
        <v>114</v>
      </c>
      <c r="G79" s="7"/>
      <c r="H79" s="7">
        <v>9191</v>
      </c>
      <c r="I79" s="8">
        <v>2</v>
      </c>
      <c r="J79" s="8"/>
      <c r="K79" s="11"/>
      <c r="L79" s="11"/>
      <c r="M79" s="11">
        <v>1</v>
      </c>
      <c r="N79" s="11"/>
      <c r="O79" s="11"/>
      <c r="P79" s="11">
        <v>3</v>
      </c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>
        <v>2</v>
      </c>
      <c r="AB79" s="11"/>
      <c r="AC79" s="11">
        <v>2</v>
      </c>
      <c r="AD79" s="11"/>
      <c r="AE79" s="11"/>
      <c r="AF79" s="11"/>
      <c r="AG79" s="11"/>
      <c r="AH79" s="11"/>
      <c r="AI79" s="11"/>
      <c r="AJ79" s="11"/>
      <c r="AK79" s="11">
        <v>1</v>
      </c>
      <c r="AL79" s="11"/>
      <c r="AM79" s="11"/>
      <c r="AN79" s="55">
        <f t="shared" si="1"/>
        <v>11</v>
      </c>
      <c r="AO79" s="56">
        <f>C79+G79-AN79</f>
        <v>10</v>
      </c>
      <c r="AP79" s="57">
        <f>B79*AO79</f>
        <v>71400</v>
      </c>
    </row>
    <row r="80" spans="1:42" ht="18.75" x14ac:dyDescent="0.3">
      <c r="A80" s="12" t="s">
        <v>115</v>
      </c>
      <c r="B80" s="6">
        <v>23.88</v>
      </c>
      <c r="C80" s="7">
        <v>1000</v>
      </c>
      <c r="D80" s="8" t="s">
        <v>116</v>
      </c>
      <c r="E80" s="8" t="s">
        <v>117</v>
      </c>
      <c r="F80" s="9" t="s">
        <v>117</v>
      </c>
      <c r="G80" s="7"/>
      <c r="H80" s="7">
        <v>9165</v>
      </c>
      <c r="I80" s="8">
        <v>200</v>
      </c>
      <c r="J80" s="8"/>
      <c r="K80" s="11"/>
      <c r="L80" s="11"/>
      <c r="M80" s="11"/>
      <c r="N80" s="11"/>
      <c r="O80" s="11"/>
      <c r="P80" s="11">
        <v>100</v>
      </c>
      <c r="Q80" s="11"/>
      <c r="R80" s="11"/>
      <c r="S80" s="11"/>
      <c r="T80" s="11">
        <v>100</v>
      </c>
      <c r="U80" s="11"/>
      <c r="V80" s="11"/>
      <c r="W80" s="11"/>
      <c r="X80" s="11">
        <v>100</v>
      </c>
      <c r="Y80" s="11"/>
      <c r="Z80" s="11"/>
      <c r="AA80" s="11">
        <v>200</v>
      </c>
      <c r="AB80" s="11"/>
      <c r="AC80" s="11">
        <v>200</v>
      </c>
      <c r="AD80" s="11"/>
      <c r="AE80" s="11"/>
      <c r="AF80" s="11"/>
      <c r="AG80" s="11"/>
      <c r="AH80" s="11">
        <v>100</v>
      </c>
      <c r="AI80" s="11"/>
      <c r="AJ80" s="11"/>
      <c r="AK80" s="11"/>
      <c r="AL80" s="11"/>
      <c r="AM80" s="11"/>
      <c r="AN80" s="55">
        <f t="shared" si="1"/>
        <v>1000</v>
      </c>
      <c r="AO80" s="56">
        <f>C80+G80-AN80</f>
        <v>0</v>
      </c>
      <c r="AP80" s="57">
        <f>B80*AO80</f>
        <v>0</v>
      </c>
    </row>
    <row r="81" spans="1:42" ht="18.75" x14ac:dyDescent="0.3">
      <c r="A81" s="12" t="s">
        <v>118</v>
      </c>
      <c r="B81" s="6"/>
      <c r="C81" s="7">
        <v>680</v>
      </c>
      <c r="D81" s="8"/>
      <c r="E81" s="8"/>
      <c r="F81" s="9"/>
      <c r="G81" s="7"/>
      <c r="H81" s="7">
        <v>6942</v>
      </c>
      <c r="I81" s="8"/>
      <c r="J81" s="8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55">
        <f t="shared" si="1"/>
        <v>0</v>
      </c>
      <c r="AO81" s="56">
        <f>C81+G81-AN81</f>
        <v>680</v>
      </c>
      <c r="AP81" s="57">
        <f>B81*AO81</f>
        <v>0</v>
      </c>
    </row>
    <row r="82" spans="1:42" ht="18.75" x14ac:dyDescent="0.3">
      <c r="A82" s="12" t="s">
        <v>119</v>
      </c>
      <c r="B82" s="6">
        <v>6.6</v>
      </c>
      <c r="C82" s="7">
        <v>200</v>
      </c>
      <c r="D82" s="8" t="s">
        <v>10</v>
      </c>
      <c r="E82" s="8">
        <v>44848</v>
      </c>
      <c r="F82" s="9">
        <v>44848</v>
      </c>
      <c r="G82" s="7"/>
      <c r="H82" s="7">
        <v>10281</v>
      </c>
      <c r="I82" s="8"/>
      <c r="J82" s="8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55">
        <f t="shared" si="1"/>
        <v>0</v>
      </c>
      <c r="AO82" s="56">
        <f>C82+G82-AN82</f>
        <v>200</v>
      </c>
      <c r="AP82" s="57">
        <f>B82*AO82</f>
        <v>1320</v>
      </c>
    </row>
    <row r="83" spans="1:42" ht="18.75" x14ac:dyDescent="0.3">
      <c r="A83" s="13" t="s">
        <v>120</v>
      </c>
      <c r="B83" s="6">
        <v>1.4</v>
      </c>
      <c r="C83" s="7">
        <v>0</v>
      </c>
      <c r="D83" s="8" t="s">
        <v>121</v>
      </c>
      <c r="E83" s="8" t="s">
        <v>122</v>
      </c>
      <c r="F83" s="9" t="s">
        <v>122</v>
      </c>
      <c r="G83" s="7"/>
      <c r="H83" s="7">
        <v>9350</v>
      </c>
      <c r="I83" s="8"/>
      <c r="J83" s="8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55">
        <f t="shared" si="1"/>
        <v>0</v>
      </c>
      <c r="AO83" s="56">
        <f>C83+G83-AN83</f>
        <v>0</v>
      </c>
      <c r="AP83" s="57">
        <f>B83*AO83</f>
        <v>0</v>
      </c>
    </row>
    <row r="84" spans="1:42" ht="18.75" x14ac:dyDescent="0.3">
      <c r="A84" s="12" t="s">
        <v>123</v>
      </c>
      <c r="B84" s="6"/>
      <c r="C84" s="7">
        <v>1</v>
      </c>
      <c r="D84" s="8"/>
      <c r="E84" s="8"/>
      <c r="F84" s="9"/>
      <c r="G84" s="7"/>
      <c r="H84" s="7">
        <v>364</v>
      </c>
      <c r="I84" s="8"/>
      <c r="J84" s="8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55">
        <f t="shared" si="1"/>
        <v>0</v>
      </c>
      <c r="AO84" s="56">
        <f>C84+G84-AN84</f>
        <v>1</v>
      </c>
      <c r="AP84" s="57">
        <f>B84*AO84</f>
        <v>0</v>
      </c>
    </row>
    <row r="85" spans="1:42" ht="18.75" x14ac:dyDescent="0.3">
      <c r="A85" s="12" t="s">
        <v>124</v>
      </c>
      <c r="B85" s="6">
        <v>29.94</v>
      </c>
      <c r="C85" s="7">
        <v>1450</v>
      </c>
      <c r="D85" s="8" t="s">
        <v>10</v>
      </c>
      <c r="E85" s="8" t="s">
        <v>11</v>
      </c>
      <c r="F85" s="9" t="s">
        <v>11</v>
      </c>
      <c r="G85" s="7"/>
      <c r="H85" s="7">
        <v>1163</v>
      </c>
      <c r="I85" s="8"/>
      <c r="J85" s="8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55">
        <f t="shared" si="1"/>
        <v>0</v>
      </c>
      <c r="AO85" s="56">
        <f>C85+G85-AN85</f>
        <v>1450</v>
      </c>
      <c r="AP85" s="57">
        <f>B85*AO85</f>
        <v>43413</v>
      </c>
    </row>
    <row r="86" spans="1:42" ht="18.75" x14ac:dyDescent="0.3">
      <c r="A86" s="12" t="s">
        <v>125</v>
      </c>
      <c r="B86" s="6"/>
      <c r="C86" s="7">
        <v>0</v>
      </c>
      <c r="D86" s="8"/>
      <c r="E86" s="8"/>
      <c r="F86" s="9"/>
      <c r="G86" s="7"/>
      <c r="H86" s="7">
        <v>11727</v>
      </c>
      <c r="I86" s="8"/>
      <c r="J86" s="8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55">
        <f t="shared" si="1"/>
        <v>0</v>
      </c>
      <c r="AO86" s="56">
        <f>C86+G86-AN86</f>
        <v>0</v>
      </c>
      <c r="AP86" s="57">
        <f>B86*AO86</f>
        <v>0</v>
      </c>
    </row>
    <row r="87" spans="1:42" ht="18.75" x14ac:dyDescent="0.3">
      <c r="A87" s="12" t="s">
        <v>126</v>
      </c>
      <c r="B87" s="6"/>
      <c r="C87" s="7">
        <v>0</v>
      </c>
      <c r="D87" s="8"/>
      <c r="E87" s="8"/>
      <c r="F87" s="9"/>
      <c r="G87" s="7"/>
      <c r="H87" s="7"/>
      <c r="I87" s="8"/>
      <c r="J87" s="8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55">
        <f t="shared" si="1"/>
        <v>0</v>
      </c>
      <c r="AO87" s="56">
        <f>C87+G87-AN87</f>
        <v>0</v>
      </c>
      <c r="AP87" s="57">
        <f>B87*AO87</f>
        <v>0</v>
      </c>
    </row>
    <row r="88" spans="1:42" ht="18.75" x14ac:dyDescent="0.3">
      <c r="A88" s="12" t="s">
        <v>127</v>
      </c>
      <c r="B88" s="6"/>
      <c r="C88" s="7">
        <v>0</v>
      </c>
      <c r="D88" s="8"/>
      <c r="E88" s="8"/>
      <c r="F88" s="9"/>
      <c r="G88" s="7"/>
      <c r="H88" s="7">
        <v>366</v>
      </c>
      <c r="I88" s="8"/>
      <c r="J88" s="8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55">
        <f t="shared" si="1"/>
        <v>0</v>
      </c>
      <c r="AO88" s="56">
        <f>C88+G88-AN88</f>
        <v>0</v>
      </c>
      <c r="AP88" s="57">
        <f>B88*AO88</f>
        <v>0</v>
      </c>
    </row>
    <row r="89" spans="1:42" ht="18.75" x14ac:dyDescent="0.3">
      <c r="A89" s="12" t="s">
        <v>128</v>
      </c>
      <c r="B89" s="6"/>
      <c r="C89" s="7">
        <v>200</v>
      </c>
      <c r="D89" s="8"/>
      <c r="E89" s="8"/>
      <c r="F89" s="9"/>
      <c r="G89" s="7"/>
      <c r="H89" s="7"/>
      <c r="I89" s="8"/>
      <c r="J89" s="8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55">
        <f t="shared" si="1"/>
        <v>0</v>
      </c>
      <c r="AO89" s="56">
        <f>C89+G89-AN89</f>
        <v>200</v>
      </c>
      <c r="AP89" s="57">
        <f>B89*AO89</f>
        <v>0</v>
      </c>
    </row>
    <row r="90" spans="1:42" ht="18.75" x14ac:dyDescent="0.3">
      <c r="A90" s="12" t="s">
        <v>129</v>
      </c>
      <c r="B90" s="6"/>
      <c r="C90" s="7">
        <v>1200</v>
      </c>
      <c r="D90" s="8"/>
      <c r="E90" s="8"/>
      <c r="F90" s="9"/>
      <c r="G90" s="7"/>
      <c r="H90" s="7"/>
      <c r="I90" s="8"/>
      <c r="J90" s="8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55">
        <f t="shared" si="1"/>
        <v>0</v>
      </c>
      <c r="AO90" s="56">
        <f>C90+G90-AN90</f>
        <v>1200</v>
      </c>
      <c r="AP90" s="57">
        <f>B90*AO90</f>
        <v>0</v>
      </c>
    </row>
    <row r="91" spans="1:42" ht="18.75" x14ac:dyDescent="0.3">
      <c r="A91" s="12" t="s">
        <v>130</v>
      </c>
      <c r="B91" s="6">
        <v>21.6</v>
      </c>
      <c r="C91" s="7">
        <v>2800</v>
      </c>
      <c r="D91" s="8" t="s">
        <v>10</v>
      </c>
      <c r="E91" s="8" t="s">
        <v>16</v>
      </c>
      <c r="F91" s="9" t="s">
        <v>16</v>
      </c>
      <c r="G91" s="7"/>
      <c r="H91" s="7">
        <v>1861</v>
      </c>
      <c r="I91" s="8">
        <v>100</v>
      </c>
      <c r="J91" s="8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55">
        <f t="shared" si="1"/>
        <v>100</v>
      </c>
      <c r="AO91" s="56">
        <f>C91+G91-AN91</f>
        <v>2700</v>
      </c>
      <c r="AP91" s="57">
        <f>B91*AO91</f>
        <v>58320.000000000007</v>
      </c>
    </row>
    <row r="92" spans="1:42" ht="18.75" x14ac:dyDescent="0.3">
      <c r="A92" s="12" t="s">
        <v>131</v>
      </c>
      <c r="B92" s="6">
        <v>6.72</v>
      </c>
      <c r="C92" s="7">
        <v>380</v>
      </c>
      <c r="D92" s="8" t="s">
        <v>10</v>
      </c>
      <c r="E92" s="8" t="s">
        <v>16</v>
      </c>
      <c r="F92" s="9" t="s">
        <v>16</v>
      </c>
      <c r="G92" s="7"/>
      <c r="H92" s="7">
        <v>10231</v>
      </c>
      <c r="I92" s="8">
        <v>60</v>
      </c>
      <c r="J92" s="8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55">
        <f t="shared" si="1"/>
        <v>60</v>
      </c>
      <c r="AO92" s="56">
        <f>C92+G92-AN92</f>
        <v>320</v>
      </c>
      <c r="AP92" s="57">
        <f>B92*AO92</f>
        <v>2150.4</v>
      </c>
    </row>
    <row r="93" spans="1:42" ht="18.75" x14ac:dyDescent="0.3">
      <c r="A93" s="17" t="s">
        <v>132</v>
      </c>
      <c r="B93" s="15">
        <v>37.92</v>
      </c>
      <c r="C93" s="18">
        <v>2149</v>
      </c>
      <c r="D93" s="8" t="s">
        <v>10</v>
      </c>
      <c r="E93" s="8">
        <v>44848</v>
      </c>
      <c r="F93" s="9">
        <v>44848</v>
      </c>
      <c r="G93" s="7"/>
      <c r="H93" s="7"/>
      <c r="I93" s="8">
        <v>50</v>
      </c>
      <c r="J93" s="8"/>
      <c r="K93" s="11"/>
      <c r="L93" s="11"/>
      <c r="M93" s="11">
        <v>50</v>
      </c>
      <c r="N93" s="11"/>
      <c r="O93" s="11"/>
      <c r="P93" s="11">
        <v>50</v>
      </c>
      <c r="Q93" s="11"/>
      <c r="R93" s="11"/>
      <c r="S93" s="11"/>
      <c r="T93" s="11"/>
      <c r="U93" s="11"/>
      <c r="V93" s="11"/>
      <c r="W93" s="11">
        <v>50</v>
      </c>
      <c r="X93" s="11"/>
      <c r="Y93" s="11"/>
      <c r="Z93" s="11"/>
      <c r="AA93" s="11">
        <v>100</v>
      </c>
      <c r="AB93" s="11"/>
      <c r="AC93" s="11">
        <v>100</v>
      </c>
      <c r="AD93" s="11"/>
      <c r="AE93" s="11"/>
      <c r="AF93" s="11"/>
      <c r="AG93" s="11"/>
      <c r="AH93" s="11"/>
      <c r="AI93" s="11"/>
      <c r="AJ93" s="11"/>
      <c r="AK93" s="11"/>
      <c r="AL93" s="11">
        <v>50</v>
      </c>
      <c r="AM93" s="11"/>
      <c r="AN93" s="55">
        <f t="shared" si="1"/>
        <v>450</v>
      </c>
      <c r="AO93" s="56">
        <f>C93+G93-AN93</f>
        <v>1699</v>
      </c>
      <c r="AP93" s="57">
        <f>B93*AO93</f>
        <v>64426.080000000002</v>
      </c>
    </row>
    <row r="94" spans="1:42" ht="18.75" x14ac:dyDescent="0.3">
      <c r="A94" s="12" t="s">
        <v>133</v>
      </c>
      <c r="B94" s="6"/>
      <c r="C94" s="19">
        <v>200</v>
      </c>
      <c r="D94" s="8"/>
      <c r="E94" s="8"/>
      <c r="F94" s="9"/>
      <c r="G94" s="7"/>
      <c r="H94" s="7"/>
      <c r="I94" s="8"/>
      <c r="J94" s="8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55">
        <f t="shared" si="1"/>
        <v>0</v>
      </c>
      <c r="AO94" s="56">
        <f>C94+G94-AN94</f>
        <v>200</v>
      </c>
      <c r="AP94" s="57">
        <f>B94*AO94</f>
        <v>0</v>
      </c>
    </row>
    <row r="95" spans="1:42" ht="18.75" x14ac:dyDescent="0.3">
      <c r="A95" s="13" t="s">
        <v>134</v>
      </c>
      <c r="B95" s="6">
        <v>21.95</v>
      </c>
      <c r="C95" s="7">
        <v>0</v>
      </c>
      <c r="D95" s="8" t="s">
        <v>10</v>
      </c>
      <c r="E95" s="8">
        <v>44697</v>
      </c>
      <c r="F95" s="9">
        <v>44697</v>
      </c>
      <c r="G95" s="7"/>
      <c r="H95" s="7"/>
      <c r="I95" s="8"/>
      <c r="J95" s="8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55">
        <f t="shared" si="1"/>
        <v>0</v>
      </c>
      <c r="AO95" s="56">
        <f>C95+G95-AN95</f>
        <v>0</v>
      </c>
      <c r="AP95" s="57">
        <f>B95*AO95</f>
        <v>0</v>
      </c>
    </row>
    <row r="96" spans="1:42" ht="18.75" x14ac:dyDescent="0.3">
      <c r="A96" s="13" t="s">
        <v>135</v>
      </c>
      <c r="B96" s="6">
        <v>21.95</v>
      </c>
      <c r="C96" s="7">
        <v>0</v>
      </c>
      <c r="D96" s="8" t="s">
        <v>136</v>
      </c>
      <c r="E96" s="8" t="s">
        <v>137</v>
      </c>
      <c r="F96" s="9" t="s">
        <v>137</v>
      </c>
      <c r="G96" s="7"/>
      <c r="H96" s="7">
        <v>10250</v>
      </c>
      <c r="I96" s="8"/>
      <c r="J96" s="8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55">
        <f t="shared" si="1"/>
        <v>0</v>
      </c>
      <c r="AO96" s="56">
        <f>C96+G96-AN96</f>
        <v>0</v>
      </c>
      <c r="AP96" s="57">
        <f>B96*AO96</f>
        <v>0</v>
      </c>
    </row>
    <row r="97" spans="1:42" ht="18.75" x14ac:dyDescent="0.3">
      <c r="A97" s="12" t="s">
        <v>138</v>
      </c>
      <c r="B97" s="6">
        <v>10</v>
      </c>
      <c r="C97" s="7">
        <v>1550</v>
      </c>
      <c r="D97" s="8" t="s">
        <v>139</v>
      </c>
      <c r="E97" s="8">
        <v>44713</v>
      </c>
      <c r="F97" s="9">
        <v>44713</v>
      </c>
      <c r="G97" s="7"/>
      <c r="H97" s="7">
        <v>9316</v>
      </c>
      <c r="I97" s="8">
        <v>100</v>
      </c>
      <c r="J97" s="8">
        <v>100</v>
      </c>
      <c r="K97" s="11"/>
      <c r="L97" s="11"/>
      <c r="M97" s="11">
        <v>200</v>
      </c>
      <c r="N97" s="11"/>
      <c r="O97" s="11"/>
      <c r="P97" s="11">
        <v>100</v>
      </c>
      <c r="Q97" s="11"/>
      <c r="R97" s="11"/>
      <c r="S97" s="11"/>
      <c r="T97" s="11">
        <v>100</v>
      </c>
      <c r="U97" s="11"/>
      <c r="V97" s="11"/>
      <c r="W97" s="11">
        <v>200</v>
      </c>
      <c r="X97" s="11"/>
      <c r="Y97" s="11"/>
      <c r="Z97" s="11"/>
      <c r="AA97" s="11">
        <v>200</v>
      </c>
      <c r="AB97" s="11"/>
      <c r="AC97" s="11">
        <v>200</v>
      </c>
      <c r="AD97" s="11"/>
      <c r="AE97" s="11"/>
      <c r="AF97" s="11"/>
      <c r="AG97" s="11"/>
      <c r="AH97" s="11">
        <v>100</v>
      </c>
      <c r="AI97" s="11"/>
      <c r="AJ97" s="11"/>
      <c r="AK97" s="11">
        <v>250</v>
      </c>
      <c r="AL97" s="11"/>
      <c r="AM97" s="11"/>
      <c r="AN97" s="55">
        <f t="shared" si="1"/>
        <v>1550</v>
      </c>
      <c r="AO97" s="56">
        <f>C97+G97-AN97</f>
        <v>0</v>
      </c>
      <c r="AP97" s="57">
        <f>B97*AO97</f>
        <v>0</v>
      </c>
    </row>
    <row r="98" spans="1:42" ht="18.75" x14ac:dyDescent="0.3">
      <c r="A98" s="12" t="s">
        <v>140</v>
      </c>
      <c r="B98" s="6"/>
      <c r="C98" s="7">
        <v>500</v>
      </c>
      <c r="D98" s="8"/>
      <c r="E98" s="8"/>
      <c r="F98" s="9"/>
      <c r="G98" s="7"/>
      <c r="H98" s="7">
        <v>7417</v>
      </c>
      <c r="I98" s="8"/>
      <c r="J98" s="8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55">
        <f t="shared" si="1"/>
        <v>0</v>
      </c>
      <c r="AO98" s="56">
        <f>C98+G98-AN98</f>
        <v>500</v>
      </c>
      <c r="AP98" s="57">
        <f>B98*AO98</f>
        <v>0</v>
      </c>
    </row>
    <row r="99" spans="1:42" ht="18.75" x14ac:dyDescent="0.3">
      <c r="A99" s="12" t="s">
        <v>141</v>
      </c>
      <c r="B99" s="6"/>
      <c r="C99" s="7">
        <v>0</v>
      </c>
      <c r="D99" s="8"/>
      <c r="E99" s="8"/>
      <c r="F99" s="9"/>
      <c r="G99" s="7"/>
      <c r="H99" s="7">
        <v>1131</v>
      </c>
      <c r="I99" s="8"/>
      <c r="J99" s="8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55">
        <f t="shared" si="1"/>
        <v>0</v>
      </c>
      <c r="AO99" s="56">
        <f>C99+G99-AN99</f>
        <v>0</v>
      </c>
      <c r="AP99" s="57">
        <f>B99*AO99</f>
        <v>0</v>
      </c>
    </row>
    <row r="100" spans="1:42" ht="18.75" x14ac:dyDescent="0.3">
      <c r="A100" s="12" t="s">
        <v>142</v>
      </c>
      <c r="B100" s="6">
        <v>9.83</v>
      </c>
      <c r="C100" s="7">
        <v>2080</v>
      </c>
      <c r="D100" s="8"/>
      <c r="E100" s="8"/>
      <c r="F100" s="9"/>
      <c r="G100" s="7"/>
      <c r="H100" s="7"/>
      <c r="I100" s="8"/>
      <c r="J100" s="8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55">
        <f t="shared" si="1"/>
        <v>0</v>
      </c>
      <c r="AO100" s="56">
        <f>C100+G100-AN100</f>
        <v>2080</v>
      </c>
      <c r="AP100" s="57">
        <f>B100*AO100</f>
        <v>20446.400000000001</v>
      </c>
    </row>
    <row r="101" spans="1:42" ht="18.75" x14ac:dyDescent="0.3">
      <c r="A101" s="12" t="s">
        <v>143</v>
      </c>
      <c r="B101" s="6">
        <v>9.83</v>
      </c>
      <c r="C101" s="7">
        <v>600</v>
      </c>
      <c r="D101" s="8" t="s">
        <v>10</v>
      </c>
      <c r="E101" s="8">
        <v>44820</v>
      </c>
      <c r="F101" s="9">
        <v>44820</v>
      </c>
      <c r="G101" s="7"/>
      <c r="H101" s="7">
        <v>464</v>
      </c>
      <c r="I101" s="8"/>
      <c r="J101" s="8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>
        <v>125</v>
      </c>
      <c r="X101" s="11"/>
      <c r="Y101" s="11"/>
      <c r="Z101" s="11"/>
      <c r="AA101" s="11">
        <v>100</v>
      </c>
      <c r="AB101" s="11"/>
      <c r="AC101" s="11"/>
      <c r="AD101" s="11"/>
      <c r="AE101" s="11">
        <v>100</v>
      </c>
      <c r="AF101" s="11"/>
      <c r="AG101" s="11"/>
      <c r="AH101" s="11"/>
      <c r="AI101" s="11"/>
      <c r="AJ101" s="11"/>
      <c r="AK101" s="11">
        <v>100</v>
      </c>
      <c r="AL101" s="11">
        <v>100</v>
      </c>
      <c r="AM101" s="11"/>
      <c r="AN101" s="55">
        <f t="shared" si="1"/>
        <v>525</v>
      </c>
      <c r="AO101" s="56">
        <f>C101+G101-AN101</f>
        <v>75</v>
      </c>
      <c r="AP101" s="57">
        <f>B101*AO101</f>
        <v>737.25</v>
      </c>
    </row>
    <row r="102" spans="1:42" ht="18.75" x14ac:dyDescent="0.3">
      <c r="A102" s="12" t="s">
        <v>144</v>
      </c>
      <c r="B102" s="6"/>
      <c r="C102" s="7">
        <v>870</v>
      </c>
      <c r="D102" s="8"/>
      <c r="E102" s="8"/>
      <c r="F102" s="9"/>
      <c r="G102" s="7"/>
      <c r="H102" s="7">
        <v>9226</v>
      </c>
      <c r="I102" s="8"/>
      <c r="J102" s="8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55">
        <f t="shared" si="1"/>
        <v>0</v>
      </c>
      <c r="AO102" s="56">
        <f>C102+G102-AN102</f>
        <v>870</v>
      </c>
      <c r="AP102" s="57">
        <f>B102*AO102</f>
        <v>0</v>
      </c>
    </row>
    <row r="103" spans="1:42" ht="18.75" x14ac:dyDescent="0.3">
      <c r="A103" s="13" t="s">
        <v>145</v>
      </c>
      <c r="B103" s="6"/>
      <c r="C103" s="7">
        <v>0</v>
      </c>
      <c r="D103" s="8"/>
      <c r="E103" s="8"/>
      <c r="F103" s="9"/>
      <c r="G103" s="7"/>
      <c r="H103" s="7"/>
      <c r="I103" s="8"/>
      <c r="J103" s="8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55">
        <f t="shared" si="1"/>
        <v>0</v>
      </c>
      <c r="AO103" s="56">
        <f>C103+G103-AN103</f>
        <v>0</v>
      </c>
      <c r="AP103" s="57">
        <f>B103*AO103</f>
        <v>0</v>
      </c>
    </row>
    <row r="104" spans="1:42" ht="18.75" x14ac:dyDescent="0.3">
      <c r="A104" s="12" t="s">
        <v>146</v>
      </c>
      <c r="B104" s="6">
        <v>18</v>
      </c>
      <c r="C104" s="7">
        <v>3314</v>
      </c>
      <c r="D104" s="8" t="s">
        <v>147</v>
      </c>
      <c r="E104" s="8" t="s">
        <v>148</v>
      </c>
      <c r="F104" s="9" t="s">
        <v>148</v>
      </c>
      <c r="G104" s="7"/>
      <c r="H104" s="7">
        <v>1801</v>
      </c>
      <c r="I104" s="8">
        <v>50</v>
      </c>
      <c r="J104" s="8"/>
      <c r="K104" s="11"/>
      <c r="L104" s="11"/>
      <c r="M104" s="11">
        <v>30</v>
      </c>
      <c r="N104" s="11"/>
      <c r="O104" s="11"/>
      <c r="P104" s="11">
        <v>30</v>
      </c>
      <c r="Q104" s="11"/>
      <c r="R104" s="11"/>
      <c r="S104" s="11"/>
      <c r="T104" s="11"/>
      <c r="U104" s="11"/>
      <c r="V104" s="11"/>
      <c r="W104" s="11">
        <v>30</v>
      </c>
      <c r="X104" s="11"/>
      <c r="Y104" s="11"/>
      <c r="Z104" s="11"/>
      <c r="AA104" s="11">
        <v>30</v>
      </c>
      <c r="AB104" s="11"/>
      <c r="AC104" s="11">
        <v>40</v>
      </c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55">
        <f t="shared" si="1"/>
        <v>210</v>
      </c>
      <c r="AO104" s="56">
        <f>C104+G104-AN104</f>
        <v>3104</v>
      </c>
      <c r="AP104" s="57">
        <f>B104*AO104</f>
        <v>55872</v>
      </c>
    </row>
    <row r="105" spans="1:42" ht="18.75" x14ac:dyDescent="0.3">
      <c r="A105" s="12" t="s">
        <v>149</v>
      </c>
      <c r="B105" s="6"/>
      <c r="C105" s="7">
        <v>9001</v>
      </c>
      <c r="D105" s="8"/>
      <c r="E105" s="8"/>
      <c r="F105" s="9"/>
      <c r="G105" s="7"/>
      <c r="H105" s="7"/>
      <c r="I105" s="8"/>
      <c r="J105" s="8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55">
        <f t="shared" si="1"/>
        <v>0</v>
      </c>
      <c r="AO105" s="56">
        <f>C105+G105-AN105</f>
        <v>9001</v>
      </c>
      <c r="AP105" s="57">
        <f>B105*AO105</f>
        <v>0</v>
      </c>
    </row>
    <row r="106" spans="1:42" ht="18.75" x14ac:dyDescent="0.3">
      <c r="A106" s="12" t="s">
        <v>150</v>
      </c>
      <c r="B106" s="6">
        <v>3.6</v>
      </c>
      <c r="C106" s="7">
        <v>550</v>
      </c>
      <c r="D106" s="8" t="s">
        <v>10</v>
      </c>
      <c r="E106" s="8">
        <v>44697</v>
      </c>
      <c r="F106" s="9">
        <v>44697</v>
      </c>
      <c r="G106" s="7"/>
      <c r="H106" s="7">
        <v>433</v>
      </c>
      <c r="I106" s="8">
        <v>50</v>
      </c>
      <c r="J106" s="8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>
        <v>50</v>
      </c>
      <c r="AB106" s="11"/>
      <c r="AC106" s="11"/>
      <c r="AD106" s="11"/>
      <c r="AE106" s="11"/>
      <c r="AF106" s="11"/>
      <c r="AG106" s="11"/>
      <c r="AH106" s="11"/>
      <c r="AI106" s="11"/>
      <c r="AJ106" s="11"/>
      <c r="AK106" s="11">
        <v>50</v>
      </c>
      <c r="AL106" s="11">
        <v>50</v>
      </c>
      <c r="AM106" s="11"/>
      <c r="AN106" s="55">
        <f t="shared" si="1"/>
        <v>200</v>
      </c>
      <c r="AO106" s="56">
        <f>C106+G106-AN106</f>
        <v>350</v>
      </c>
      <c r="AP106" s="57">
        <f>B106*AO106</f>
        <v>1260</v>
      </c>
    </row>
    <row r="107" spans="1:42" ht="18.75" x14ac:dyDescent="0.3">
      <c r="A107" s="12" t="s">
        <v>151</v>
      </c>
      <c r="B107" s="6">
        <v>0.19</v>
      </c>
      <c r="C107" s="7">
        <v>200</v>
      </c>
      <c r="D107" s="8" t="s">
        <v>10</v>
      </c>
      <c r="E107" s="8">
        <v>44848</v>
      </c>
      <c r="F107" s="9">
        <v>44848</v>
      </c>
      <c r="G107" s="7"/>
      <c r="H107" s="7">
        <v>1047</v>
      </c>
      <c r="I107" s="8"/>
      <c r="J107" s="8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55">
        <f t="shared" si="1"/>
        <v>0</v>
      </c>
      <c r="AO107" s="56">
        <f>C107+G107-AN107</f>
        <v>200</v>
      </c>
      <c r="AP107" s="57">
        <f>B107*AO107</f>
        <v>38</v>
      </c>
    </row>
    <row r="108" spans="1:42" ht="18.75" x14ac:dyDescent="0.3">
      <c r="A108" s="12" t="s">
        <v>152</v>
      </c>
      <c r="B108" s="6">
        <v>2.68</v>
      </c>
      <c r="C108" s="7">
        <v>34197</v>
      </c>
      <c r="D108" s="8" t="s">
        <v>10</v>
      </c>
      <c r="E108" s="8" t="s">
        <v>16</v>
      </c>
      <c r="F108" s="9" t="s">
        <v>16</v>
      </c>
      <c r="G108" s="10"/>
      <c r="H108" s="7">
        <v>1045</v>
      </c>
      <c r="I108" s="8">
        <v>500</v>
      </c>
      <c r="J108" s="8">
        <v>400</v>
      </c>
      <c r="K108" s="11"/>
      <c r="L108" s="11"/>
      <c r="M108" s="11">
        <v>400</v>
      </c>
      <c r="N108" s="11"/>
      <c r="O108" s="11"/>
      <c r="P108" s="11">
        <v>500</v>
      </c>
      <c r="Q108" s="11"/>
      <c r="R108" s="11"/>
      <c r="S108" s="11"/>
      <c r="T108" s="11">
        <v>400</v>
      </c>
      <c r="U108" s="11"/>
      <c r="V108" s="11"/>
      <c r="W108" s="11">
        <v>600</v>
      </c>
      <c r="X108" s="11"/>
      <c r="Y108" s="11"/>
      <c r="Z108" s="11"/>
      <c r="AA108" s="11">
        <v>500</v>
      </c>
      <c r="AB108" s="11"/>
      <c r="AC108" s="11">
        <v>700</v>
      </c>
      <c r="AD108" s="11"/>
      <c r="AE108" s="11">
        <v>500</v>
      </c>
      <c r="AF108" s="11"/>
      <c r="AG108" s="11"/>
      <c r="AH108" s="11">
        <v>300</v>
      </c>
      <c r="AI108" s="11"/>
      <c r="AJ108" s="11"/>
      <c r="AK108" s="11">
        <v>500</v>
      </c>
      <c r="AL108" s="11">
        <v>300</v>
      </c>
      <c r="AM108" s="11"/>
      <c r="AN108" s="55">
        <f t="shared" si="1"/>
        <v>5600</v>
      </c>
      <c r="AO108" s="56">
        <f>C108+G108-AN108</f>
        <v>28597</v>
      </c>
      <c r="AP108" s="57">
        <f>B108*AO108</f>
        <v>76639.960000000006</v>
      </c>
    </row>
    <row r="109" spans="1:42" ht="18.75" x14ac:dyDescent="0.3">
      <c r="A109" s="12" t="s">
        <v>153</v>
      </c>
      <c r="B109" s="6"/>
      <c r="C109" s="7">
        <v>300</v>
      </c>
      <c r="D109" s="8"/>
      <c r="E109" s="8"/>
      <c r="F109" s="9"/>
      <c r="G109" s="7"/>
      <c r="H109" s="7"/>
      <c r="I109" s="8"/>
      <c r="J109" s="8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>
        <v>50</v>
      </c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55">
        <f t="shared" si="1"/>
        <v>50</v>
      </c>
      <c r="AO109" s="56">
        <f>C109+G109-AN109</f>
        <v>250</v>
      </c>
      <c r="AP109" s="57">
        <f>B109*AO109</f>
        <v>0</v>
      </c>
    </row>
    <row r="110" spans="1:42" ht="18.75" x14ac:dyDescent="0.3">
      <c r="A110" s="12" t="s">
        <v>154</v>
      </c>
      <c r="B110" s="6">
        <v>134.06</v>
      </c>
      <c r="C110" s="7">
        <v>3900</v>
      </c>
      <c r="D110" s="8" t="s">
        <v>10</v>
      </c>
      <c r="E110" s="8">
        <v>44848</v>
      </c>
      <c r="F110" s="9">
        <v>44848</v>
      </c>
      <c r="G110" s="7"/>
      <c r="H110" s="7">
        <v>1169</v>
      </c>
      <c r="I110" s="8"/>
      <c r="J110" s="8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55">
        <f t="shared" si="1"/>
        <v>0</v>
      </c>
      <c r="AO110" s="56">
        <f>C110+G110-AN110</f>
        <v>3900</v>
      </c>
      <c r="AP110" s="57">
        <f>B110*AO110</f>
        <v>522834</v>
      </c>
    </row>
    <row r="111" spans="1:42" ht="18.75" x14ac:dyDescent="0.3">
      <c r="A111" s="13" t="s">
        <v>155</v>
      </c>
      <c r="B111" s="6">
        <v>155.6</v>
      </c>
      <c r="C111" s="7">
        <v>0</v>
      </c>
      <c r="D111" s="8" t="s">
        <v>156</v>
      </c>
      <c r="E111" s="8">
        <v>44764</v>
      </c>
      <c r="F111" s="9">
        <v>44764</v>
      </c>
      <c r="G111" s="7"/>
      <c r="H111" s="7">
        <v>438</v>
      </c>
      <c r="I111" s="8"/>
      <c r="J111" s="8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55">
        <f t="shared" si="1"/>
        <v>0</v>
      </c>
      <c r="AO111" s="56">
        <f>C111+G111-AN111</f>
        <v>0</v>
      </c>
      <c r="AP111" s="57">
        <f>B111*AO111</f>
        <v>0</v>
      </c>
    </row>
    <row r="112" spans="1:42" ht="18.75" x14ac:dyDescent="0.3">
      <c r="A112" s="12" t="s">
        <v>157</v>
      </c>
      <c r="B112" s="6">
        <v>18</v>
      </c>
      <c r="C112" s="7">
        <v>8695</v>
      </c>
      <c r="D112" s="8" t="s">
        <v>158</v>
      </c>
      <c r="E112" s="8" t="s">
        <v>159</v>
      </c>
      <c r="F112" s="9" t="s">
        <v>159</v>
      </c>
      <c r="G112" s="10"/>
      <c r="H112" s="7">
        <v>1852</v>
      </c>
      <c r="I112" s="8">
        <v>100</v>
      </c>
      <c r="J112" s="8"/>
      <c r="K112" s="11"/>
      <c r="L112" s="11"/>
      <c r="M112" s="11">
        <v>200</v>
      </c>
      <c r="N112" s="11"/>
      <c r="O112" s="11"/>
      <c r="P112" s="11">
        <v>100</v>
      </c>
      <c r="Q112" s="11"/>
      <c r="R112" s="11"/>
      <c r="S112" s="11"/>
      <c r="T112" s="11">
        <v>200</v>
      </c>
      <c r="U112" s="11"/>
      <c r="V112" s="11"/>
      <c r="W112" s="11">
        <v>300</v>
      </c>
      <c r="X112" s="11"/>
      <c r="Y112" s="11"/>
      <c r="Z112" s="11"/>
      <c r="AA112" s="11">
        <v>200</v>
      </c>
      <c r="AB112" s="11"/>
      <c r="AC112" s="11">
        <v>300</v>
      </c>
      <c r="AD112" s="11"/>
      <c r="AE112" s="11"/>
      <c r="AF112" s="11"/>
      <c r="AG112" s="11"/>
      <c r="AH112" s="11">
        <v>200</v>
      </c>
      <c r="AI112" s="11"/>
      <c r="AJ112" s="11"/>
      <c r="AK112" s="11">
        <v>300</v>
      </c>
      <c r="AL112" s="11">
        <v>100</v>
      </c>
      <c r="AM112" s="11"/>
      <c r="AN112" s="55">
        <f t="shared" si="1"/>
        <v>2000</v>
      </c>
      <c r="AO112" s="56">
        <f>C112+G112-AN112</f>
        <v>6695</v>
      </c>
      <c r="AP112" s="57">
        <f>B112*AO112</f>
        <v>120510</v>
      </c>
    </row>
    <row r="113" spans="1:42" ht="18.75" x14ac:dyDescent="0.3">
      <c r="A113" s="12" t="s">
        <v>160</v>
      </c>
      <c r="B113" s="6">
        <v>0.6</v>
      </c>
      <c r="C113" s="7">
        <v>3430</v>
      </c>
      <c r="D113" s="8" t="s">
        <v>10</v>
      </c>
      <c r="E113" s="8">
        <v>44797</v>
      </c>
      <c r="F113" s="9">
        <v>44797</v>
      </c>
      <c r="G113" s="7"/>
      <c r="H113" s="7"/>
      <c r="I113" s="8"/>
      <c r="J113" s="8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>
        <v>100</v>
      </c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55">
        <f t="shared" si="1"/>
        <v>100</v>
      </c>
      <c r="AO113" s="56">
        <f>C113+G113-AN113</f>
        <v>3330</v>
      </c>
      <c r="AP113" s="57">
        <f>B113*AO113</f>
        <v>1998</v>
      </c>
    </row>
    <row r="114" spans="1:42" ht="18.75" x14ac:dyDescent="0.3">
      <c r="A114" s="12" t="s">
        <v>161</v>
      </c>
      <c r="B114" s="6">
        <v>21.6</v>
      </c>
      <c r="C114" s="7">
        <v>1600</v>
      </c>
      <c r="D114" s="8" t="s">
        <v>10</v>
      </c>
      <c r="E114" s="8">
        <v>44757</v>
      </c>
      <c r="F114" s="9">
        <v>44757</v>
      </c>
      <c r="G114" s="7"/>
      <c r="H114" s="7">
        <v>439</v>
      </c>
      <c r="I114" s="8"/>
      <c r="J114" s="8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55">
        <f t="shared" si="1"/>
        <v>0</v>
      </c>
      <c r="AO114" s="56">
        <f>C114+G114-AN114</f>
        <v>1600</v>
      </c>
      <c r="AP114" s="57">
        <f>B114*AO114</f>
        <v>34560</v>
      </c>
    </row>
    <row r="115" spans="1:42" ht="18.75" x14ac:dyDescent="0.3">
      <c r="A115" s="12" t="s">
        <v>162</v>
      </c>
      <c r="B115" s="6"/>
      <c r="C115" s="7">
        <v>430</v>
      </c>
      <c r="D115" s="8"/>
      <c r="E115" s="8"/>
      <c r="F115" s="9"/>
      <c r="G115" s="7"/>
      <c r="H115" s="7">
        <v>441</v>
      </c>
      <c r="I115" s="8"/>
      <c r="J115" s="8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55">
        <f t="shared" si="1"/>
        <v>0</v>
      </c>
      <c r="AO115" s="56">
        <f>C115+G115-AN115</f>
        <v>430</v>
      </c>
      <c r="AP115" s="57">
        <f>B115*AO115</f>
        <v>0</v>
      </c>
    </row>
    <row r="116" spans="1:42" ht="18.75" x14ac:dyDescent="0.3">
      <c r="A116" s="12" t="s">
        <v>163</v>
      </c>
      <c r="B116" s="6">
        <v>27.97</v>
      </c>
      <c r="C116" s="7">
        <v>0</v>
      </c>
      <c r="D116" s="8" t="s">
        <v>164</v>
      </c>
      <c r="E116" s="8" t="s">
        <v>165</v>
      </c>
      <c r="F116" s="9" t="s">
        <v>165</v>
      </c>
      <c r="G116" s="10">
        <v>3000</v>
      </c>
      <c r="H116" s="7">
        <v>6455</v>
      </c>
      <c r="I116" s="8"/>
      <c r="J116" s="8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>
        <v>200</v>
      </c>
      <c r="AB116" s="11"/>
      <c r="AC116" s="11">
        <v>100</v>
      </c>
      <c r="AD116" s="11"/>
      <c r="AE116" s="11"/>
      <c r="AF116" s="11"/>
      <c r="AG116" s="11"/>
      <c r="AH116" s="11"/>
      <c r="AI116" s="11"/>
      <c r="AJ116" s="11"/>
      <c r="AK116" s="11">
        <v>200</v>
      </c>
      <c r="AL116" s="11">
        <v>100</v>
      </c>
      <c r="AM116" s="11"/>
      <c r="AN116" s="55">
        <f t="shared" si="1"/>
        <v>600</v>
      </c>
      <c r="AO116" s="56">
        <f>C116+G116-AN116</f>
        <v>2400</v>
      </c>
      <c r="AP116" s="57">
        <f>B116*AO116</f>
        <v>67128</v>
      </c>
    </row>
    <row r="117" spans="1:42" ht="18.75" x14ac:dyDescent="0.3">
      <c r="A117" s="60" t="s">
        <v>166</v>
      </c>
      <c r="B117" s="6">
        <v>14.98</v>
      </c>
      <c r="C117" s="7">
        <v>995</v>
      </c>
      <c r="D117" s="8" t="s">
        <v>167</v>
      </c>
      <c r="E117" s="8" t="s">
        <v>168</v>
      </c>
      <c r="F117" s="9" t="s">
        <v>168</v>
      </c>
      <c r="G117" s="10">
        <v>5000</v>
      </c>
      <c r="H117" s="7">
        <v>10539</v>
      </c>
      <c r="I117" s="8"/>
      <c r="J117" s="8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>
        <v>200</v>
      </c>
      <c r="Y117" s="11"/>
      <c r="Z117" s="11"/>
      <c r="AA117" s="11">
        <v>200</v>
      </c>
      <c r="AB117" s="11"/>
      <c r="AC117" s="11">
        <v>300</v>
      </c>
      <c r="AD117" s="11"/>
      <c r="AE117" s="11"/>
      <c r="AF117" s="11"/>
      <c r="AG117" s="11"/>
      <c r="AH117" s="11"/>
      <c r="AI117" s="11"/>
      <c r="AJ117" s="11"/>
      <c r="AK117" s="11">
        <v>300</v>
      </c>
      <c r="AL117" s="11">
        <v>100</v>
      </c>
      <c r="AM117" s="11"/>
      <c r="AN117" s="55">
        <f t="shared" si="1"/>
        <v>1100</v>
      </c>
      <c r="AO117" s="56">
        <f>C117+G117-AN117</f>
        <v>4895</v>
      </c>
      <c r="AP117" s="57">
        <f>B117*AO117</f>
        <v>73327.100000000006</v>
      </c>
    </row>
    <row r="118" spans="1:42" ht="18.75" x14ac:dyDescent="0.3">
      <c r="A118" s="12" t="s">
        <v>169</v>
      </c>
      <c r="B118" s="6">
        <v>540</v>
      </c>
      <c r="C118" s="7">
        <v>111</v>
      </c>
      <c r="D118" s="8" t="s">
        <v>170</v>
      </c>
      <c r="E118" s="8" t="s">
        <v>171</v>
      </c>
      <c r="F118" s="9" t="s">
        <v>171</v>
      </c>
      <c r="G118" s="7"/>
      <c r="H118" s="7">
        <v>409</v>
      </c>
      <c r="I118" s="8"/>
      <c r="J118" s="8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55">
        <f t="shared" si="1"/>
        <v>0</v>
      </c>
      <c r="AO118" s="56">
        <f>C118+G118-AN118</f>
        <v>111</v>
      </c>
      <c r="AP118" s="57">
        <f>B118*AO118</f>
        <v>59940</v>
      </c>
    </row>
    <row r="119" spans="1:42" ht="18.75" x14ac:dyDescent="0.3">
      <c r="A119" s="12" t="s">
        <v>172</v>
      </c>
      <c r="B119" s="6">
        <v>45.6</v>
      </c>
      <c r="C119" s="7">
        <v>580</v>
      </c>
      <c r="D119" s="8" t="s">
        <v>10</v>
      </c>
      <c r="E119" s="8" t="s">
        <v>173</v>
      </c>
      <c r="F119" s="9" t="s">
        <v>173</v>
      </c>
      <c r="G119" s="7"/>
      <c r="H119" s="7">
        <v>450</v>
      </c>
      <c r="I119" s="8"/>
      <c r="J119" s="8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>
        <v>30</v>
      </c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55">
        <f t="shared" si="1"/>
        <v>30</v>
      </c>
      <c r="AO119" s="56">
        <f>C119+G119-AN119</f>
        <v>550</v>
      </c>
      <c r="AP119" s="57">
        <f>B119*AO119</f>
        <v>25080</v>
      </c>
    </row>
    <row r="120" spans="1:42" ht="18.75" x14ac:dyDescent="0.3">
      <c r="A120" s="20" t="s">
        <v>174</v>
      </c>
      <c r="B120" s="15">
        <v>16.2</v>
      </c>
      <c r="C120" s="21">
        <v>1483</v>
      </c>
      <c r="D120" s="19"/>
      <c r="E120" s="19"/>
      <c r="F120" s="19"/>
      <c r="G120" s="19"/>
      <c r="H120" s="19"/>
      <c r="I120" s="19"/>
      <c r="J120" s="19"/>
      <c r="K120" s="19"/>
      <c r="L120" s="19"/>
      <c r="M120" s="19">
        <v>10</v>
      </c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55">
        <f t="shared" si="1"/>
        <v>10</v>
      </c>
      <c r="AO120" s="55">
        <f>C120+G120-AN120</f>
        <v>1473</v>
      </c>
      <c r="AP120" s="57">
        <f>B120*AO120</f>
        <v>23862.6</v>
      </c>
    </row>
    <row r="121" spans="1:42" ht="18.75" x14ac:dyDescent="0.3">
      <c r="A121" s="12" t="s">
        <v>175</v>
      </c>
      <c r="B121" s="6">
        <v>41.4</v>
      </c>
      <c r="C121" s="7">
        <v>1470</v>
      </c>
      <c r="D121" s="8" t="s">
        <v>10</v>
      </c>
      <c r="E121" s="8" t="s">
        <v>16</v>
      </c>
      <c r="F121" s="9" t="s">
        <v>16</v>
      </c>
      <c r="G121" s="7"/>
      <c r="H121" s="7">
        <v>1961</v>
      </c>
      <c r="I121" s="8">
        <v>20</v>
      </c>
      <c r="J121" s="8"/>
      <c r="K121" s="11"/>
      <c r="L121" s="11"/>
      <c r="M121" s="11">
        <v>15</v>
      </c>
      <c r="N121" s="11"/>
      <c r="O121" s="11"/>
      <c r="P121" s="11"/>
      <c r="Q121" s="11"/>
      <c r="R121" s="11"/>
      <c r="S121" s="11"/>
      <c r="T121" s="11">
        <v>30</v>
      </c>
      <c r="U121" s="11"/>
      <c r="V121" s="11"/>
      <c r="W121" s="11">
        <v>30</v>
      </c>
      <c r="X121" s="11"/>
      <c r="Y121" s="11"/>
      <c r="Z121" s="11"/>
      <c r="AA121" s="11"/>
      <c r="AB121" s="11"/>
      <c r="AC121" s="11">
        <v>50</v>
      </c>
      <c r="AD121" s="11"/>
      <c r="AE121" s="11"/>
      <c r="AF121" s="11"/>
      <c r="AG121" s="11"/>
      <c r="AH121" s="11"/>
      <c r="AI121" s="11"/>
      <c r="AJ121" s="11"/>
      <c r="AK121" s="11">
        <v>30</v>
      </c>
      <c r="AL121" s="11"/>
      <c r="AM121" s="11"/>
      <c r="AN121" s="55">
        <f t="shared" si="1"/>
        <v>175</v>
      </c>
      <c r="AO121" s="56">
        <f>C121+G121-AN121</f>
        <v>1295</v>
      </c>
      <c r="AP121" s="57">
        <f>B121*AO121</f>
        <v>53613</v>
      </c>
    </row>
    <row r="122" spans="1:42" ht="18.75" x14ac:dyDescent="0.3">
      <c r="A122" s="12" t="s">
        <v>176</v>
      </c>
      <c r="B122" s="6">
        <v>0.54</v>
      </c>
      <c r="C122" s="7">
        <v>100</v>
      </c>
      <c r="D122" s="8" t="s">
        <v>10</v>
      </c>
      <c r="E122" s="8">
        <v>44820</v>
      </c>
      <c r="F122" s="9">
        <v>44820</v>
      </c>
      <c r="G122" s="7"/>
      <c r="H122" s="7">
        <v>492</v>
      </c>
      <c r="I122" s="8"/>
      <c r="J122" s="8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55">
        <f t="shared" si="1"/>
        <v>0</v>
      </c>
      <c r="AO122" s="56">
        <f>C122+G122-AN122</f>
        <v>100</v>
      </c>
      <c r="AP122" s="57">
        <f>B122*AO122</f>
        <v>54</v>
      </c>
    </row>
    <row r="123" spans="1:42" ht="18.75" x14ac:dyDescent="0.3">
      <c r="A123" s="12" t="s">
        <v>177</v>
      </c>
      <c r="B123" s="6">
        <v>0.61</v>
      </c>
      <c r="C123" s="7">
        <v>500</v>
      </c>
      <c r="D123" s="8" t="s">
        <v>10</v>
      </c>
      <c r="E123" s="8" t="s">
        <v>16</v>
      </c>
      <c r="F123" s="9" t="s">
        <v>16</v>
      </c>
      <c r="G123" s="7"/>
      <c r="H123" s="7">
        <v>1435</v>
      </c>
      <c r="I123" s="8"/>
      <c r="J123" s="8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55">
        <f t="shared" si="1"/>
        <v>0</v>
      </c>
      <c r="AO123" s="56">
        <f>C123+G123-AN123</f>
        <v>500</v>
      </c>
      <c r="AP123" s="57">
        <f>B123*AO123</f>
        <v>305</v>
      </c>
    </row>
    <row r="124" spans="1:42" ht="18.75" x14ac:dyDescent="0.3">
      <c r="A124" s="12" t="s">
        <v>178</v>
      </c>
      <c r="B124" s="6"/>
      <c r="C124" s="7">
        <v>3000</v>
      </c>
      <c r="D124" s="8"/>
      <c r="E124" s="8"/>
      <c r="F124" s="9"/>
      <c r="G124" s="7"/>
      <c r="H124" s="7">
        <v>11848</v>
      </c>
      <c r="I124" s="8"/>
      <c r="J124" s="8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55">
        <f t="shared" si="1"/>
        <v>0</v>
      </c>
      <c r="AO124" s="56">
        <f>C124+G124-AN124</f>
        <v>3000</v>
      </c>
      <c r="AP124" s="57">
        <f>B124*AO124</f>
        <v>0</v>
      </c>
    </row>
    <row r="125" spans="1:42" ht="18.75" x14ac:dyDescent="0.3">
      <c r="A125" s="12" t="s">
        <v>179</v>
      </c>
      <c r="B125" s="6">
        <v>207</v>
      </c>
      <c r="C125" s="7">
        <v>11</v>
      </c>
      <c r="D125" s="8" t="s">
        <v>180</v>
      </c>
      <c r="E125" s="8">
        <v>44818</v>
      </c>
      <c r="F125" s="9">
        <v>44818</v>
      </c>
      <c r="G125" s="7"/>
      <c r="H125" s="7"/>
      <c r="I125" s="8">
        <v>3</v>
      </c>
      <c r="J125" s="8"/>
      <c r="K125" s="11"/>
      <c r="L125" s="11"/>
      <c r="M125" s="11"/>
      <c r="N125" s="11"/>
      <c r="O125" s="11"/>
      <c r="P125" s="11">
        <v>3</v>
      </c>
      <c r="Q125" s="11"/>
      <c r="R125" s="11"/>
      <c r="S125" s="11"/>
      <c r="T125" s="11"/>
      <c r="U125" s="11"/>
      <c r="V125" s="11"/>
      <c r="W125" s="11">
        <v>3</v>
      </c>
      <c r="X125" s="11">
        <v>2</v>
      </c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55">
        <f t="shared" si="1"/>
        <v>11</v>
      </c>
      <c r="AO125" s="56">
        <f>C125+G125-AN125</f>
        <v>0</v>
      </c>
      <c r="AP125" s="57">
        <f>B125*AO125</f>
        <v>0</v>
      </c>
    </row>
    <row r="126" spans="1:42" ht="18.75" x14ac:dyDescent="0.3">
      <c r="A126" s="12" t="s">
        <v>181</v>
      </c>
      <c r="B126" s="6">
        <v>159</v>
      </c>
      <c r="C126" s="7">
        <v>0</v>
      </c>
      <c r="D126" s="8" t="s">
        <v>182</v>
      </c>
      <c r="E126" s="8"/>
      <c r="F126" s="9"/>
      <c r="G126" s="7"/>
      <c r="H126" s="7"/>
      <c r="I126" s="8"/>
      <c r="J126" s="8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55">
        <f t="shared" si="1"/>
        <v>0</v>
      </c>
      <c r="AO126" s="56">
        <f>C126+G126-AN126</f>
        <v>0</v>
      </c>
      <c r="AP126" s="57">
        <f>B126*AO126</f>
        <v>0</v>
      </c>
    </row>
    <row r="127" spans="1:42" ht="18.75" x14ac:dyDescent="0.3">
      <c r="A127" s="12" t="s">
        <v>183</v>
      </c>
      <c r="B127" s="6">
        <v>71.94</v>
      </c>
      <c r="C127" s="7">
        <v>1530</v>
      </c>
      <c r="D127" s="8" t="s">
        <v>10</v>
      </c>
      <c r="E127" s="8" t="s">
        <v>16</v>
      </c>
      <c r="F127" s="9" t="s">
        <v>16</v>
      </c>
      <c r="G127" s="7"/>
      <c r="H127" s="7">
        <v>1755</v>
      </c>
      <c r="I127" s="8">
        <v>100</v>
      </c>
      <c r="J127" s="8"/>
      <c r="K127" s="11"/>
      <c r="L127" s="11"/>
      <c r="M127" s="11">
        <v>300</v>
      </c>
      <c r="N127" s="11"/>
      <c r="O127" s="11"/>
      <c r="P127" s="11"/>
      <c r="Q127" s="11"/>
      <c r="R127" s="11"/>
      <c r="S127" s="11"/>
      <c r="T127" s="11"/>
      <c r="U127" s="11"/>
      <c r="V127" s="11"/>
      <c r="W127" s="11">
        <v>200</v>
      </c>
      <c r="X127" s="11"/>
      <c r="Y127" s="11"/>
      <c r="Z127" s="11"/>
      <c r="AA127" s="11">
        <v>200</v>
      </c>
      <c r="AB127" s="11"/>
      <c r="AC127" s="11"/>
      <c r="AD127" s="11"/>
      <c r="AE127" s="11"/>
      <c r="AF127" s="11"/>
      <c r="AG127" s="11"/>
      <c r="AH127" s="11"/>
      <c r="AI127" s="11"/>
      <c r="AJ127" s="11"/>
      <c r="AK127" s="11">
        <v>100</v>
      </c>
      <c r="AL127" s="11"/>
      <c r="AM127" s="11"/>
      <c r="AN127" s="55">
        <f t="shared" si="1"/>
        <v>900</v>
      </c>
      <c r="AO127" s="56">
        <f>C127+G127-AN127</f>
        <v>630</v>
      </c>
      <c r="AP127" s="57">
        <f>B127*AO127</f>
        <v>45322.2</v>
      </c>
    </row>
    <row r="128" spans="1:42" ht="18.75" x14ac:dyDescent="0.3">
      <c r="A128" s="12" t="s">
        <v>184</v>
      </c>
      <c r="B128" s="6">
        <v>590.4</v>
      </c>
      <c r="C128" s="7">
        <v>717</v>
      </c>
      <c r="D128" s="8" t="s">
        <v>147</v>
      </c>
      <c r="E128" s="8" t="s">
        <v>16</v>
      </c>
      <c r="F128" s="9" t="s">
        <v>16</v>
      </c>
      <c r="G128" s="7"/>
      <c r="H128" s="7">
        <v>11002</v>
      </c>
      <c r="I128" s="8">
        <v>50</v>
      </c>
      <c r="J128" s="8"/>
      <c r="K128" s="11"/>
      <c r="L128" s="11"/>
      <c r="M128" s="11">
        <v>50</v>
      </c>
      <c r="N128" s="11"/>
      <c r="O128" s="11"/>
      <c r="P128" s="11">
        <v>39</v>
      </c>
      <c r="Q128" s="11"/>
      <c r="R128" s="11"/>
      <c r="S128" s="11"/>
      <c r="T128" s="11">
        <v>50</v>
      </c>
      <c r="U128" s="11"/>
      <c r="V128" s="11"/>
      <c r="W128" s="11">
        <v>30</v>
      </c>
      <c r="X128" s="11"/>
      <c r="Y128" s="11"/>
      <c r="Z128" s="11"/>
      <c r="AA128" s="11">
        <v>50</v>
      </c>
      <c r="AB128" s="11"/>
      <c r="AC128" s="11">
        <v>60</v>
      </c>
      <c r="AD128" s="11"/>
      <c r="AE128" s="11"/>
      <c r="AF128" s="11"/>
      <c r="AG128" s="11"/>
      <c r="AH128" s="11">
        <v>50</v>
      </c>
      <c r="AI128" s="11"/>
      <c r="AJ128" s="11"/>
      <c r="AK128" s="11">
        <v>60</v>
      </c>
      <c r="AL128" s="11"/>
      <c r="AM128" s="11"/>
      <c r="AN128" s="55">
        <f t="shared" si="1"/>
        <v>439</v>
      </c>
      <c r="AO128" s="56">
        <f>C128+G128-AN128</f>
        <v>278</v>
      </c>
      <c r="AP128" s="57">
        <f>B128*AO128</f>
        <v>164131.19999999998</v>
      </c>
    </row>
    <row r="129" spans="1:42" ht="18.75" x14ac:dyDescent="0.3">
      <c r="A129" s="12" t="s">
        <v>185</v>
      </c>
      <c r="B129" s="6">
        <v>4.92</v>
      </c>
      <c r="C129" s="7">
        <v>0</v>
      </c>
      <c r="D129" s="8" t="s">
        <v>10</v>
      </c>
      <c r="E129" s="8">
        <v>44697</v>
      </c>
      <c r="F129" s="9">
        <v>44697</v>
      </c>
      <c r="G129" s="7"/>
      <c r="H129" s="7">
        <v>506</v>
      </c>
      <c r="I129" s="8"/>
      <c r="J129" s="8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55">
        <f t="shared" si="1"/>
        <v>0</v>
      </c>
      <c r="AO129" s="56">
        <f>C129+G129-AN129</f>
        <v>0</v>
      </c>
      <c r="AP129" s="57">
        <f>B129*AO129</f>
        <v>0</v>
      </c>
    </row>
    <row r="130" spans="1:42" ht="18.75" x14ac:dyDescent="0.3">
      <c r="A130" s="12" t="s">
        <v>186</v>
      </c>
      <c r="B130" s="6">
        <v>2.2200000000000002</v>
      </c>
      <c r="C130" s="7">
        <v>134</v>
      </c>
      <c r="D130" s="8" t="s">
        <v>10</v>
      </c>
      <c r="E130" s="8">
        <v>44697</v>
      </c>
      <c r="F130" s="9">
        <v>44697</v>
      </c>
      <c r="G130" s="7"/>
      <c r="H130" s="7">
        <v>507</v>
      </c>
      <c r="I130" s="8"/>
      <c r="J130" s="8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55">
        <f t="shared" si="1"/>
        <v>0</v>
      </c>
      <c r="AO130" s="56">
        <f>C130+G130-AN130</f>
        <v>134</v>
      </c>
      <c r="AP130" s="57">
        <f>B130*AO130</f>
        <v>297.48</v>
      </c>
    </row>
    <row r="131" spans="1:42" ht="18.75" x14ac:dyDescent="0.3">
      <c r="A131" s="12" t="s">
        <v>187</v>
      </c>
      <c r="B131" s="6"/>
      <c r="C131" s="7">
        <v>510</v>
      </c>
      <c r="D131" s="8"/>
      <c r="E131" s="8"/>
      <c r="F131" s="9"/>
      <c r="G131" s="7"/>
      <c r="H131" s="7">
        <v>5400</v>
      </c>
      <c r="I131" s="8"/>
      <c r="J131" s="8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55">
        <f t="shared" si="1"/>
        <v>0</v>
      </c>
      <c r="AO131" s="56">
        <f>C131+G131-AN131</f>
        <v>510</v>
      </c>
      <c r="AP131" s="57">
        <f>B131*AO131</f>
        <v>0</v>
      </c>
    </row>
    <row r="132" spans="1:42" ht="18.75" x14ac:dyDescent="0.3">
      <c r="A132" s="12" t="s">
        <v>188</v>
      </c>
      <c r="B132" s="6"/>
      <c r="C132" s="7">
        <v>550</v>
      </c>
      <c r="D132" s="8"/>
      <c r="E132" s="8"/>
      <c r="F132" s="9"/>
      <c r="G132" s="7"/>
      <c r="H132" s="7">
        <v>6484</v>
      </c>
      <c r="I132" s="8"/>
      <c r="J132" s="8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55">
        <f t="shared" si="1"/>
        <v>0</v>
      </c>
      <c r="AO132" s="56">
        <f>C132+G132-AN132</f>
        <v>550</v>
      </c>
      <c r="AP132" s="57">
        <f>B132*AO132</f>
        <v>0</v>
      </c>
    </row>
    <row r="133" spans="1:42" ht="18.75" x14ac:dyDescent="0.3">
      <c r="A133" s="12" t="s">
        <v>189</v>
      </c>
      <c r="B133" s="6">
        <v>48</v>
      </c>
      <c r="C133" s="7">
        <v>6760</v>
      </c>
      <c r="D133" s="8" t="s">
        <v>10</v>
      </c>
      <c r="E133" s="8" t="s">
        <v>16</v>
      </c>
      <c r="F133" s="9" t="s">
        <v>16</v>
      </c>
      <c r="G133" s="10"/>
      <c r="H133" s="7">
        <v>1108</v>
      </c>
      <c r="I133" s="8">
        <v>90</v>
      </c>
      <c r="J133" s="8"/>
      <c r="K133" s="11"/>
      <c r="L133" s="11"/>
      <c r="M133" s="11">
        <v>200</v>
      </c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>
        <v>100</v>
      </c>
      <c r="AB133" s="11"/>
      <c r="AC133" s="11">
        <v>200</v>
      </c>
      <c r="AD133" s="11"/>
      <c r="AE133" s="11"/>
      <c r="AF133" s="11"/>
      <c r="AG133" s="11"/>
      <c r="AH133" s="11"/>
      <c r="AI133" s="11"/>
      <c r="AJ133" s="11"/>
      <c r="AK133" s="11">
        <v>100</v>
      </c>
      <c r="AL133" s="11">
        <v>100</v>
      </c>
      <c r="AM133" s="11"/>
      <c r="AN133" s="55">
        <f t="shared" si="1"/>
        <v>790</v>
      </c>
      <c r="AO133" s="56">
        <f>C133+G133-AN133</f>
        <v>5970</v>
      </c>
      <c r="AP133" s="57">
        <f>B133*AO133</f>
        <v>286560</v>
      </c>
    </row>
    <row r="134" spans="1:42" ht="18.75" x14ac:dyDescent="0.3">
      <c r="A134" s="12" t="s">
        <v>190</v>
      </c>
      <c r="B134" s="6">
        <v>1.34</v>
      </c>
      <c r="C134" s="7">
        <v>630</v>
      </c>
      <c r="D134" s="8" t="s">
        <v>147</v>
      </c>
      <c r="E134" s="8">
        <v>44757</v>
      </c>
      <c r="F134" s="9">
        <v>44757</v>
      </c>
      <c r="G134" s="7"/>
      <c r="H134" s="7">
        <v>530</v>
      </c>
      <c r="I134" s="8">
        <v>30</v>
      </c>
      <c r="J134" s="8"/>
      <c r="K134" s="11"/>
      <c r="L134" s="11"/>
      <c r="M134" s="11"/>
      <c r="N134" s="11"/>
      <c r="O134" s="11"/>
      <c r="P134" s="11">
        <v>30</v>
      </c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>
        <v>100</v>
      </c>
      <c r="AM134" s="11"/>
      <c r="AN134" s="55">
        <f t="shared" si="1"/>
        <v>160</v>
      </c>
      <c r="AO134" s="56">
        <f>C134+G134-AN134</f>
        <v>470</v>
      </c>
      <c r="AP134" s="57">
        <f>B134*AO134</f>
        <v>629.80000000000007</v>
      </c>
    </row>
    <row r="135" spans="1:42" ht="18.75" x14ac:dyDescent="0.3">
      <c r="A135" s="12" t="s">
        <v>191</v>
      </c>
      <c r="B135" s="6">
        <v>268.8</v>
      </c>
      <c r="C135" s="7">
        <v>200</v>
      </c>
      <c r="D135" s="8" t="s">
        <v>10</v>
      </c>
      <c r="E135" s="8">
        <v>44848</v>
      </c>
      <c r="F135" s="9">
        <v>44848</v>
      </c>
      <c r="G135" s="7"/>
      <c r="H135" s="7">
        <v>10283</v>
      </c>
      <c r="I135" s="8"/>
      <c r="J135" s="8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>
        <v>100</v>
      </c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55">
        <f t="shared" si="1"/>
        <v>100</v>
      </c>
      <c r="AO135" s="56">
        <f>C135+G135-AN135</f>
        <v>100</v>
      </c>
      <c r="AP135" s="57">
        <f>B135*AO135</f>
        <v>26880</v>
      </c>
    </row>
    <row r="136" spans="1:42" ht="18.75" x14ac:dyDescent="0.3">
      <c r="A136" s="12" t="s">
        <v>192</v>
      </c>
      <c r="B136" s="6">
        <v>248</v>
      </c>
      <c r="C136" s="7">
        <v>400</v>
      </c>
      <c r="D136" s="8"/>
      <c r="E136" s="8"/>
      <c r="F136" s="9"/>
      <c r="G136" s="7"/>
      <c r="H136" s="7"/>
      <c r="I136" s="8"/>
      <c r="J136" s="8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55">
        <f t="shared" si="1"/>
        <v>0</v>
      </c>
      <c r="AO136" s="56">
        <f>C136+G136-AN136</f>
        <v>400</v>
      </c>
      <c r="AP136" s="57">
        <f>B136*AO136</f>
        <v>99200</v>
      </c>
    </row>
    <row r="137" spans="1:42" ht="18.75" x14ac:dyDescent="0.3">
      <c r="A137" s="12" t="s">
        <v>193</v>
      </c>
      <c r="B137" s="6"/>
      <c r="C137" s="7">
        <v>0</v>
      </c>
      <c r="D137" s="8"/>
      <c r="E137" s="8"/>
      <c r="F137" s="9"/>
      <c r="G137" s="7"/>
      <c r="H137" s="7"/>
      <c r="I137" s="8"/>
      <c r="J137" s="8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55">
        <f t="shared" si="1"/>
        <v>0</v>
      </c>
      <c r="AO137" s="56">
        <f>C137+G137-AN137</f>
        <v>0</v>
      </c>
      <c r="AP137" s="57">
        <f>B137*AO137</f>
        <v>0</v>
      </c>
    </row>
    <row r="138" spans="1:42" ht="18.75" x14ac:dyDescent="0.3">
      <c r="A138" s="12" t="s">
        <v>194</v>
      </c>
      <c r="B138" s="6">
        <v>10.8</v>
      </c>
      <c r="C138" s="7">
        <v>900</v>
      </c>
      <c r="D138" s="8" t="s">
        <v>10</v>
      </c>
      <c r="E138" s="8">
        <v>44790</v>
      </c>
      <c r="F138" s="9">
        <v>44790</v>
      </c>
      <c r="G138" s="7"/>
      <c r="H138" s="7">
        <v>6315</v>
      </c>
      <c r="I138" s="8"/>
      <c r="J138" s="8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>
        <v>100</v>
      </c>
      <c r="AL138" s="11"/>
      <c r="AM138" s="11"/>
      <c r="AN138" s="55">
        <f t="shared" ref="AN138:AN201" si="2">I138+J138+K138+L138+M138+N138+O138+P138+Q138+R138+S138+T138+U138+V138+W138+X138+Y138+Z138+AA138+AB138+AC138+AD138+AE138+AF138+AG138+AH138+AI138+AJ138+AK138+AL138+AM138</f>
        <v>100</v>
      </c>
      <c r="AO138" s="56">
        <f>C138+G138-AN138</f>
        <v>800</v>
      </c>
      <c r="AP138" s="57">
        <f>B138*AO138</f>
        <v>8640</v>
      </c>
    </row>
    <row r="139" spans="1:42" ht="18.75" x14ac:dyDescent="0.3">
      <c r="A139" s="12" t="s">
        <v>195</v>
      </c>
      <c r="B139" s="6">
        <v>80.400000000000006</v>
      </c>
      <c r="C139" s="7">
        <v>1418</v>
      </c>
      <c r="D139" s="8"/>
      <c r="E139" s="8"/>
      <c r="F139" s="9"/>
      <c r="G139" s="7"/>
      <c r="H139" s="7">
        <v>544</v>
      </c>
      <c r="I139" s="8"/>
      <c r="J139" s="8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>
        <v>10</v>
      </c>
      <c r="X139" s="11">
        <v>10</v>
      </c>
      <c r="Y139" s="11"/>
      <c r="Z139" s="11"/>
      <c r="AA139" s="11">
        <v>25</v>
      </c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55">
        <f t="shared" si="2"/>
        <v>45</v>
      </c>
      <c r="AO139" s="56">
        <f>C139+G139-AN139</f>
        <v>1373</v>
      </c>
      <c r="AP139" s="57">
        <f>B139*AO139</f>
        <v>110389.20000000001</v>
      </c>
    </row>
    <row r="140" spans="1:42" ht="18.75" x14ac:dyDescent="0.3">
      <c r="A140" s="12" t="s">
        <v>196</v>
      </c>
      <c r="B140" s="6">
        <v>768</v>
      </c>
      <c r="C140" s="7">
        <v>1206</v>
      </c>
      <c r="D140" s="8" t="s">
        <v>10</v>
      </c>
      <c r="E140" s="8">
        <v>44887</v>
      </c>
      <c r="F140" s="9">
        <v>44887</v>
      </c>
      <c r="G140" s="7"/>
      <c r="H140" s="7">
        <v>1784</v>
      </c>
      <c r="I140" s="8"/>
      <c r="J140" s="8"/>
      <c r="K140" s="11"/>
      <c r="L140" s="11"/>
      <c r="M140" s="11">
        <v>20</v>
      </c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>
        <v>30</v>
      </c>
      <c r="AB140" s="11"/>
      <c r="AC140" s="11"/>
      <c r="AD140" s="11"/>
      <c r="AE140" s="11"/>
      <c r="AF140" s="11"/>
      <c r="AG140" s="11"/>
      <c r="AH140" s="11"/>
      <c r="AI140" s="11"/>
      <c r="AJ140" s="11"/>
      <c r="AK140" s="11">
        <v>30</v>
      </c>
      <c r="AL140" s="11"/>
      <c r="AM140" s="11"/>
      <c r="AN140" s="55">
        <f t="shared" si="2"/>
        <v>80</v>
      </c>
      <c r="AO140" s="56">
        <f>C140+G140-AN140</f>
        <v>1126</v>
      </c>
      <c r="AP140" s="57">
        <f>B140*AO140</f>
        <v>864768</v>
      </c>
    </row>
    <row r="141" spans="1:42" ht="18.75" x14ac:dyDescent="0.3">
      <c r="A141" s="12" t="s">
        <v>197</v>
      </c>
      <c r="B141" s="6"/>
      <c r="C141" s="7">
        <v>165</v>
      </c>
      <c r="D141" s="8" t="s">
        <v>198</v>
      </c>
      <c r="E141" s="8">
        <v>44761</v>
      </c>
      <c r="F141" s="9">
        <v>44761</v>
      </c>
      <c r="G141" s="7"/>
      <c r="H141" s="7">
        <v>11616</v>
      </c>
      <c r="I141" s="8"/>
      <c r="J141" s="8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55">
        <f t="shared" si="2"/>
        <v>0</v>
      </c>
      <c r="AO141" s="56">
        <f>C141+G141-AN141</f>
        <v>165</v>
      </c>
      <c r="AP141" s="57">
        <f>B141*AO141</f>
        <v>0</v>
      </c>
    </row>
    <row r="142" spans="1:42" ht="18.75" x14ac:dyDescent="0.3">
      <c r="A142" s="12" t="s">
        <v>199</v>
      </c>
      <c r="B142" s="6"/>
      <c r="C142" s="7">
        <v>3700</v>
      </c>
      <c r="D142" s="8"/>
      <c r="E142" s="8"/>
      <c r="F142" s="9"/>
      <c r="G142" s="7"/>
      <c r="H142" s="7">
        <v>10713</v>
      </c>
      <c r="I142" s="8"/>
      <c r="J142" s="8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55">
        <f t="shared" si="2"/>
        <v>0</v>
      </c>
      <c r="AO142" s="56">
        <f>C142+G142-AN142</f>
        <v>3700</v>
      </c>
      <c r="AP142" s="57">
        <f>B142*AO142</f>
        <v>0</v>
      </c>
    </row>
    <row r="143" spans="1:42" ht="18.75" x14ac:dyDescent="0.3">
      <c r="A143" s="12" t="s">
        <v>200</v>
      </c>
      <c r="B143" s="6">
        <v>90</v>
      </c>
      <c r="C143" s="7">
        <v>350</v>
      </c>
      <c r="D143" s="8"/>
      <c r="E143" s="8"/>
      <c r="F143" s="9"/>
      <c r="G143" s="7"/>
      <c r="H143" s="7">
        <v>550</v>
      </c>
      <c r="I143" s="8">
        <v>50</v>
      </c>
      <c r="J143" s="8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>
        <v>50</v>
      </c>
      <c r="AL143" s="11"/>
      <c r="AM143" s="11"/>
      <c r="AN143" s="55">
        <f t="shared" si="2"/>
        <v>100</v>
      </c>
      <c r="AO143" s="56">
        <f>C143+G143-AN143</f>
        <v>250</v>
      </c>
      <c r="AP143" s="57">
        <f>B143*AO143</f>
        <v>22500</v>
      </c>
    </row>
    <row r="144" spans="1:42" ht="18.75" x14ac:dyDescent="0.3">
      <c r="A144" s="12" t="s">
        <v>201</v>
      </c>
      <c r="B144" s="6"/>
      <c r="C144" s="7">
        <v>3940</v>
      </c>
      <c r="D144" s="8"/>
      <c r="E144" s="8"/>
      <c r="F144" s="9"/>
      <c r="G144" s="7"/>
      <c r="H144" s="7"/>
      <c r="I144" s="8"/>
      <c r="J144" s="8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55">
        <f t="shared" si="2"/>
        <v>0</v>
      </c>
      <c r="AO144" s="56">
        <f>C144+G144-AN144</f>
        <v>3940</v>
      </c>
      <c r="AP144" s="57">
        <f>B144*AO144</f>
        <v>0</v>
      </c>
    </row>
    <row r="145" spans="1:42" ht="18.75" x14ac:dyDescent="0.3">
      <c r="A145" s="12" t="s">
        <v>202</v>
      </c>
      <c r="B145" s="6">
        <v>2.8</v>
      </c>
      <c r="C145" s="7">
        <v>2800</v>
      </c>
      <c r="D145" s="8" t="s">
        <v>10</v>
      </c>
      <c r="E145" s="8">
        <v>44757</v>
      </c>
      <c r="F145" s="9">
        <v>44757</v>
      </c>
      <c r="G145" s="7"/>
      <c r="H145" s="7">
        <v>551</v>
      </c>
      <c r="I145" s="8">
        <v>200</v>
      </c>
      <c r="J145" s="8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55">
        <f t="shared" si="2"/>
        <v>200</v>
      </c>
      <c r="AO145" s="56">
        <f>C145+G145-AN145</f>
        <v>2600</v>
      </c>
      <c r="AP145" s="57">
        <f>B145*AO145</f>
        <v>7279.9999999999991</v>
      </c>
    </row>
    <row r="146" spans="1:42" ht="18.75" x14ac:dyDescent="0.3">
      <c r="A146" s="12" t="s">
        <v>203</v>
      </c>
      <c r="B146" s="6"/>
      <c r="C146" s="7">
        <v>1010</v>
      </c>
      <c r="D146" s="8" t="s">
        <v>44</v>
      </c>
      <c r="E146" s="8">
        <v>44694</v>
      </c>
      <c r="F146" s="9">
        <v>44694</v>
      </c>
      <c r="G146" s="7"/>
      <c r="H146" s="7">
        <v>558</v>
      </c>
      <c r="I146" s="8"/>
      <c r="J146" s="8"/>
      <c r="K146" s="11"/>
      <c r="L146" s="11"/>
      <c r="M146" s="11">
        <v>200</v>
      </c>
      <c r="N146" s="11"/>
      <c r="O146" s="11"/>
      <c r="P146" s="11">
        <v>200</v>
      </c>
      <c r="Q146" s="11"/>
      <c r="R146" s="11"/>
      <c r="S146" s="11"/>
      <c r="T146" s="11">
        <v>100</v>
      </c>
      <c r="U146" s="11"/>
      <c r="V146" s="11"/>
      <c r="W146" s="11">
        <v>250</v>
      </c>
      <c r="X146" s="11"/>
      <c r="Y146" s="11"/>
      <c r="Z146" s="11"/>
      <c r="AA146" s="11"/>
      <c r="AB146" s="11"/>
      <c r="AC146" s="11">
        <v>200</v>
      </c>
      <c r="AD146" s="11"/>
      <c r="AE146" s="11"/>
      <c r="AF146" s="11"/>
      <c r="AG146" s="11"/>
      <c r="AH146" s="11">
        <v>60</v>
      </c>
      <c r="AI146" s="11"/>
      <c r="AJ146" s="11"/>
      <c r="AK146" s="11"/>
      <c r="AL146" s="11"/>
      <c r="AM146" s="11"/>
      <c r="AN146" s="55">
        <f t="shared" si="2"/>
        <v>1010</v>
      </c>
      <c r="AO146" s="56">
        <f>C146+G146-AN146</f>
        <v>0</v>
      </c>
      <c r="AP146" s="57">
        <f>B146*AO146</f>
        <v>0</v>
      </c>
    </row>
    <row r="147" spans="1:42" ht="18.75" x14ac:dyDescent="0.3">
      <c r="A147" s="12" t="s">
        <v>204</v>
      </c>
      <c r="B147" s="6"/>
      <c r="C147" s="7">
        <v>3600</v>
      </c>
      <c r="D147" s="8"/>
      <c r="E147" s="8"/>
      <c r="F147" s="9"/>
      <c r="G147" s="7"/>
      <c r="H147" s="7">
        <v>559</v>
      </c>
      <c r="I147" s="8"/>
      <c r="J147" s="8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55">
        <f t="shared" si="2"/>
        <v>0</v>
      </c>
      <c r="AO147" s="56">
        <f>C147+G147-AN147</f>
        <v>3600</v>
      </c>
      <c r="AP147" s="57">
        <f>B147*AO147</f>
        <v>0</v>
      </c>
    </row>
    <row r="148" spans="1:42" ht="18.75" x14ac:dyDescent="0.3">
      <c r="A148" s="12" t="s">
        <v>205</v>
      </c>
      <c r="B148" s="6">
        <v>22.32</v>
      </c>
      <c r="C148" s="7">
        <v>700</v>
      </c>
      <c r="D148" s="8" t="s">
        <v>10</v>
      </c>
      <c r="E148" s="8">
        <v>44848</v>
      </c>
      <c r="F148" s="9">
        <v>44848</v>
      </c>
      <c r="G148" s="7"/>
      <c r="H148" s="7">
        <v>9730</v>
      </c>
      <c r="I148" s="8"/>
      <c r="J148" s="8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55">
        <f t="shared" si="2"/>
        <v>0</v>
      </c>
      <c r="AO148" s="56">
        <f>C148+G148-AN148</f>
        <v>700</v>
      </c>
      <c r="AP148" s="57">
        <f>B148*AO148</f>
        <v>15624</v>
      </c>
    </row>
    <row r="149" spans="1:42" ht="18.75" x14ac:dyDescent="0.3">
      <c r="A149" s="12" t="s">
        <v>206</v>
      </c>
      <c r="B149" s="6">
        <v>4.08</v>
      </c>
      <c r="C149" s="7">
        <v>1900</v>
      </c>
      <c r="D149" s="8" t="s">
        <v>10</v>
      </c>
      <c r="E149" s="8" t="s">
        <v>72</v>
      </c>
      <c r="F149" s="9" t="s">
        <v>72</v>
      </c>
      <c r="G149" s="10"/>
      <c r="H149" s="7">
        <v>1175</v>
      </c>
      <c r="I149" s="8"/>
      <c r="J149" s="8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>
        <v>300</v>
      </c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55">
        <f t="shared" si="2"/>
        <v>300</v>
      </c>
      <c r="AO149" s="56">
        <f>C149+G149-AN149</f>
        <v>1600</v>
      </c>
      <c r="AP149" s="57">
        <f>B149*AO149</f>
        <v>6528</v>
      </c>
    </row>
    <row r="150" spans="1:42" ht="18.75" x14ac:dyDescent="0.3">
      <c r="A150" s="12" t="s">
        <v>207</v>
      </c>
      <c r="B150" s="6">
        <v>1.84</v>
      </c>
      <c r="C150" s="7">
        <v>1590</v>
      </c>
      <c r="D150" s="8"/>
      <c r="E150" s="8"/>
      <c r="F150" s="9"/>
      <c r="G150" s="7"/>
      <c r="H150" s="7">
        <v>560</v>
      </c>
      <c r="I150" s="8">
        <v>200</v>
      </c>
      <c r="J150" s="8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>
        <v>100</v>
      </c>
      <c r="AI150" s="11"/>
      <c r="AJ150" s="11"/>
      <c r="AK150" s="11">
        <v>300</v>
      </c>
      <c r="AL150" s="11"/>
      <c r="AM150" s="11"/>
      <c r="AN150" s="55">
        <f t="shared" si="2"/>
        <v>600</v>
      </c>
      <c r="AO150" s="56">
        <f>C150+G150-AN150</f>
        <v>990</v>
      </c>
      <c r="AP150" s="57">
        <f>B150*AO150</f>
        <v>1821.6000000000001</v>
      </c>
    </row>
    <row r="151" spans="1:42" ht="18.75" x14ac:dyDescent="0.3">
      <c r="A151" s="12" t="s">
        <v>208</v>
      </c>
      <c r="B151" s="6"/>
      <c r="C151" s="7">
        <v>384</v>
      </c>
      <c r="D151" s="8"/>
      <c r="E151" s="8"/>
      <c r="F151" s="9"/>
      <c r="G151" s="7"/>
      <c r="H151" s="7"/>
      <c r="I151" s="8"/>
      <c r="J151" s="8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55">
        <f t="shared" si="2"/>
        <v>0</v>
      </c>
      <c r="AO151" s="56">
        <f>C151+G151-AN151</f>
        <v>384</v>
      </c>
      <c r="AP151" s="57">
        <f>B151*AO151</f>
        <v>0</v>
      </c>
    </row>
    <row r="152" spans="1:42" ht="18.75" x14ac:dyDescent="0.3">
      <c r="A152" s="12" t="s">
        <v>209</v>
      </c>
      <c r="B152" s="6">
        <v>0.17</v>
      </c>
      <c r="C152" s="7">
        <v>200</v>
      </c>
      <c r="D152" s="8" t="s">
        <v>10</v>
      </c>
      <c r="E152" s="8"/>
      <c r="F152" s="9"/>
      <c r="G152" s="7"/>
      <c r="H152" s="7"/>
      <c r="I152" s="8"/>
      <c r="J152" s="8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55">
        <f t="shared" si="2"/>
        <v>0</v>
      </c>
      <c r="AO152" s="56">
        <f>C152+G152-AN152</f>
        <v>200</v>
      </c>
      <c r="AP152" s="57">
        <f>B152*AO152</f>
        <v>34</v>
      </c>
    </row>
    <row r="153" spans="1:42" ht="18.75" x14ac:dyDescent="0.3">
      <c r="A153" s="12" t="s">
        <v>210</v>
      </c>
      <c r="B153" s="6">
        <v>34.799999999999997</v>
      </c>
      <c r="C153" s="7">
        <v>1600</v>
      </c>
      <c r="D153" s="8" t="s">
        <v>211</v>
      </c>
      <c r="E153" s="8" t="s">
        <v>117</v>
      </c>
      <c r="F153" s="9" t="s">
        <v>117</v>
      </c>
      <c r="G153" s="7"/>
      <c r="H153" s="7">
        <v>1880</v>
      </c>
      <c r="I153" s="8"/>
      <c r="J153" s="8"/>
      <c r="K153" s="11"/>
      <c r="L153" s="11"/>
      <c r="M153" s="11"/>
      <c r="N153" s="11"/>
      <c r="O153" s="11"/>
      <c r="P153" s="11">
        <v>100</v>
      </c>
      <c r="Q153" s="11"/>
      <c r="R153" s="11"/>
      <c r="S153" s="11"/>
      <c r="T153" s="11"/>
      <c r="U153" s="11"/>
      <c r="V153" s="11"/>
      <c r="W153" s="11"/>
      <c r="X153" s="11">
        <v>100</v>
      </c>
      <c r="Y153" s="11"/>
      <c r="Z153" s="11"/>
      <c r="AA153" s="11">
        <v>100</v>
      </c>
      <c r="AB153" s="11"/>
      <c r="AC153" s="11"/>
      <c r="AD153" s="11"/>
      <c r="AE153" s="11"/>
      <c r="AF153" s="11"/>
      <c r="AG153" s="11"/>
      <c r="AH153" s="11">
        <v>100</v>
      </c>
      <c r="AI153" s="11"/>
      <c r="AJ153" s="11"/>
      <c r="AK153" s="11">
        <v>100</v>
      </c>
      <c r="AL153" s="11"/>
      <c r="AM153" s="11"/>
      <c r="AN153" s="55">
        <f t="shared" si="2"/>
        <v>500</v>
      </c>
      <c r="AO153" s="56">
        <f>C153+G153-AN153</f>
        <v>1100</v>
      </c>
      <c r="AP153" s="57">
        <f>B153*AO153</f>
        <v>38280</v>
      </c>
    </row>
    <row r="154" spans="1:42" ht="18.75" x14ac:dyDescent="0.3">
      <c r="A154" s="12" t="s">
        <v>212</v>
      </c>
      <c r="B154" s="6"/>
      <c r="C154" s="7">
        <v>0</v>
      </c>
      <c r="D154" s="8"/>
      <c r="E154" s="8"/>
      <c r="F154" s="9"/>
      <c r="G154" s="7"/>
      <c r="H154" s="7">
        <v>7739</v>
      </c>
      <c r="I154" s="8"/>
      <c r="J154" s="8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55">
        <f t="shared" si="2"/>
        <v>0</v>
      </c>
      <c r="AO154" s="56">
        <f>C154+G154-AN154</f>
        <v>0</v>
      </c>
      <c r="AP154" s="57">
        <f>B154*AO154</f>
        <v>0</v>
      </c>
    </row>
    <row r="155" spans="1:42" ht="18.75" x14ac:dyDescent="0.3">
      <c r="A155" s="12" t="s">
        <v>213</v>
      </c>
      <c r="B155" s="6">
        <v>22.8</v>
      </c>
      <c r="C155" s="7">
        <v>420</v>
      </c>
      <c r="D155" s="8" t="s">
        <v>10</v>
      </c>
      <c r="E155" s="8">
        <v>44848</v>
      </c>
      <c r="F155" s="9">
        <v>44848</v>
      </c>
      <c r="G155" s="7"/>
      <c r="H155" s="7">
        <v>10289</v>
      </c>
      <c r="I155" s="8"/>
      <c r="J155" s="8"/>
      <c r="K155" s="11"/>
      <c r="L155" s="11"/>
      <c r="M155" s="11"/>
      <c r="N155" s="11"/>
      <c r="O155" s="11"/>
      <c r="P155" s="11"/>
      <c r="Q155" s="11"/>
      <c r="R155" s="11"/>
      <c r="S155" s="11"/>
      <c r="T155" s="11">
        <v>100</v>
      </c>
      <c r="U155" s="11"/>
      <c r="V155" s="11"/>
      <c r="W155" s="11">
        <v>100</v>
      </c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>
        <v>200</v>
      </c>
      <c r="AL155" s="11"/>
      <c r="AM155" s="11"/>
      <c r="AN155" s="55">
        <f t="shared" si="2"/>
        <v>400</v>
      </c>
      <c r="AO155" s="56">
        <f>C155+G155-AN155</f>
        <v>20</v>
      </c>
      <c r="AP155" s="57">
        <f>B155*AO155</f>
        <v>456</v>
      </c>
    </row>
    <row r="156" spans="1:42" ht="18.75" x14ac:dyDescent="0.3">
      <c r="A156" s="12" t="s">
        <v>214</v>
      </c>
      <c r="B156" s="6"/>
      <c r="C156" s="7">
        <v>1132</v>
      </c>
      <c r="D156" s="8"/>
      <c r="E156" s="8"/>
      <c r="F156" s="9"/>
      <c r="G156" s="7"/>
      <c r="H156" s="7">
        <v>7835</v>
      </c>
      <c r="I156" s="8"/>
      <c r="J156" s="8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55">
        <f t="shared" si="2"/>
        <v>0</v>
      </c>
      <c r="AO156" s="56">
        <f>C156+G156-AN156</f>
        <v>1132</v>
      </c>
      <c r="AP156" s="57">
        <f>B156*AO156</f>
        <v>0</v>
      </c>
    </row>
    <row r="157" spans="1:42" ht="18.75" x14ac:dyDescent="0.3">
      <c r="A157" s="12" t="s">
        <v>215</v>
      </c>
      <c r="B157" s="6"/>
      <c r="C157" s="7">
        <v>0</v>
      </c>
      <c r="D157" s="8"/>
      <c r="E157" s="8"/>
      <c r="F157" s="9"/>
      <c r="G157" s="7"/>
      <c r="H157" s="7"/>
      <c r="I157" s="8"/>
      <c r="J157" s="8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55">
        <f t="shared" si="2"/>
        <v>0</v>
      </c>
      <c r="AO157" s="56">
        <f>C157+G157-AN157</f>
        <v>0</v>
      </c>
      <c r="AP157" s="57">
        <f>B157*AO157</f>
        <v>0</v>
      </c>
    </row>
    <row r="158" spans="1:42" ht="18.75" x14ac:dyDescent="0.3">
      <c r="A158" s="12" t="s">
        <v>216</v>
      </c>
      <c r="B158" s="6">
        <v>234</v>
      </c>
      <c r="C158" s="7">
        <v>2750</v>
      </c>
      <c r="D158" s="8" t="s">
        <v>10</v>
      </c>
      <c r="E158" s="8" t="s">
        <v>16</v>
      </c>
      <c r="F158" s="9" t="s">
        <v>16</v>
      </c>
      <c r="G158" s="10"/>
      <c r="H158" s="7">
        <v>1359</v>
      </c>
      <c r="I158" s="8">
        <v>100</v>
      </c>
      <c r="J158" s="8"/>
      <c r="K158" s="11"/>
      <c r="L158" s="11"/>
      <c r="M158" s="11"/>
      <c r="N158" s="11"/>
      <c r="O158" s="11"/>
      <c r="P158" s="11">
        <v>50</v>
      </c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>
        <v>100</v>
      </c>
      <c r="AB158" s="11"/>
      <c r="AC158" s="11">
        <v>50</v>
      </c>
      <c r="AD158" s="11"/>
      <c r="AE158" s="11"/>
      <c r="AF158" s="11"/>
      <c r="AG158" s="11"/>
      <c r="AH158" s="11"/>
      <c r="AI158" s="11"/>
      <c r="AJ158" s="11"/>
      <c r="AK158" s="11">
        <v>100</v>
      </c>
      <c r="AL158" s="11"/>
      <c r="AM158" s="11"/>
      <c r="AN158" s="55">
        <f t="shared" si="2"/>
        <v>400</v>
      </c>
      <c r="AO158" s="56">
        <f>C158+G158-AN158</f>
        <v>2350</v>
      </c>
      <c r="AP158" s="57">
        <f>B158*AO158</f>
        <v>549900</v>
      </c>
    </row>
    <row r="159" spans="1:42" ht="18.75" x14ac:dyDescent="0.3">
      <c r="A159" s="12" t="s">
        <v>217</v>
      </c>
      <c r="B159" s="6"/>
      <c r="C159" s="7">
        <v>1200</v>
      </c>
      <c r="D159" s="8"/>
      <c r="E159" s="8"/>
      <c r="F159" s="9"/>
      <c r="G159" s="7"/>
      <c r="H159" s="7">
        <v>9745</v>
      </c>
      <c r="I159" s="8"/>
      <c r="J159" s="8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55">
        <f t="shared" si="2"/>
        <v>0</v>
      </c>
      <c r="AO159" s="56">
        <f>C159+G159-AN159</f>
        <v>1200</v>
      </c>
      <c r="AP159" s="57">
        <f>B159*AO159</f>
        <v>0</v>
      </c>
    </row>
    <row r="160" spans="1:42" ht="18.75" x14ac:dyDescent="0.3">
      <c r="A160" s="12" t="s">
        <v>218</v>
      </c>
      <c r="B160" s="6">
        <v>106.8</v>
      </c>
      <c r="C160" s="7">
        <v>680</v>
      </c>
      <c r="D160" s="8" t="s">
        <v>10</v>
      </c>
      <c r="E160" s="8" t="s">
        <v>16</v>
      </c>
      <c r="F160" s="9" t="s">
        <v>16</v>
      </c>
      <c r="G160" s="7"/>
      <c r="H160" s="7">
        <v>1409</v>
      </c>
      <c r="I160" s="8"/>
      <c r="J160" s="8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55">
        <f t="shared" si="2"/>
        <v>0</v>
      </c>
      <c r="AO160" s="56">
        <f>C160+G160-AN160</f>
        <v>680</v>
      </c>
      <c r="AP160" s="57">
        <f>B160*AO160</f>
        <v>72624</v>
      </c>
    </row>
    <row r="161" spans="1:42" ht="18.75" x14ac:dyDescent="0.3">
      <c r="A161" s="12" t="s">
        <v>219</v>
      </c>
      <c r="B161" s="6"/>
      <c r="C161" s="7">
        <v>0</v>
      </c>
      <c r="D161" s="8"/>
      <c r="E161" s="8"/>
      <c r="F161" s="9"/>
      <c r="G161" s="7"/>
      <c r="H161" s="7">
        <v>7833</v>
      </c>
      <c r="I161" s="8"/>
      <c r="J161" s="8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55">
        <f t="shared" si="2"/>
        <v>0</v>
      </c>
      <c r="AO161" s="56">
        <f>C161+G161-AN161</f>
        <v>0</v>
      </c>
      <c r="AP161" s="57">
        <f>B161*AO161</f>
        <v>0</v>
      </c>
    </row>
    <row r="162" spans="1:42" ht="18.75" x14ac:dyDescent="0.3">
      <c r="A162" s="12" t="s">
        <v>220</v>
      </c>
      <c r="B162" s="6"/>
      <c r="C162" s="7">
        <v>3</v>
      </c>
      <c r="D162" s="8"/>
      <c r="E162" s="8"/>
      <c r="F162" s="9"/>
      <c r="G162" s="7"/>
      <c r="H162" s="7">
        <v>607</v>
      </c>
      <c r="I162" s="8"/>
      <c r="J162" s="8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55">
        <f t="shared" si="2"/>
        <v>0</v>
      </c>
      <c r="AO162" s="56">
        <f>C162+G162-AN162</f>
        <v>3</v>
      </c>
      <c r="AP162" s="57">
        <f>B162*AO162</f>
        <v>0</v>
      </c>
    </row>
    <row r="163" spans="1:42" ht="18.75" x14ac:dyDescent="0.3">
      <c r="A163" s="12" t="s">
        <v>221</v>
      </c>
      <c r="B163" s="6">
        <v>16.62</v>
      </c>
      <c r="C163" s="7">
        <v>3000</v>
      </c>
      <c r="D163" s="8" t="s">
        <v>10</v>
      </c>
      <c r="E163" s="8" t="s">
        <v>16</v>
      </c>
      <c r="F163" s="9" t="s">
        <v>16</v>
      </c>
      <c r="G163" s="10"/>
      <c r="H163" s="7">
        <v>1640</v>
      </c>
      <c r="I163" s="8">
        <v>100</v>
      </c>
      <c r="J163" s="8"/>
      <c r="K163" s="11"/>
      <c r="L163" s="11"/>
      <c r="M163" s="11">
        <v>300</v>
      </c>
      <c r="N163" s="11"/>
      <c r="O163" s="11"/>
      <c r="P163" s="11">
        <v>100</v>
      </c>
      <c r="Q163" s="11"/>
      <c r="R163" s="11"/>
      <c r="S163" s="11"/>
      <c r="T163" s="11">
        <v>200</v>
      </c>
      <c r="U163" s="11"/>
      <c r="V163" s="11"/>
      <c r="W163" s="11">
        <v>400</v>
      </c>
      <c r="X163" s="11"/>
      <c r="Y163" s="11"/>
      <c r="Z163" s="11"/>
      <c r="AA163" s="11">
        <v>200</v>
      </c>
      <c r="AB163" s="11"/>
      <c r="AC163" s="11">
        <v>200</v>
      </c>
      <c r="AD163" s="11"/>
      <c r="AE163" s="11"/>
      <c r="AF163" s="11"/>
      <c r="AG163" s="11"/>
      <c r="AH163" s="11">
        <v>350</v>
      </c>
      <c r="AI163" s="11"/>
      <c r="AJ163" s="11"/>
      <c r="AK163" s="11">
        <v>300</v>
      </c>
      <c r="AL163" s="11">
        <v>150</v>
      </c>
      <c r="AM163" s="11"/>
      <c r="AN163" s="55">
        <f t="shared" si="2"/>
        <v>2300</v>
      </c>
      <c r="AO163" s="56">
        <f>C163+G163-AN163</f>
        <v>700</v>
      </c>
      <c r="AP163" s="57">
        <f>B163*AO163</f>
        <v>11634</v>
      </c>
    </row>
    <row r="164" spans="1:42" ht="18.75" x14ac:dyDescent="0.3">
      <c r="A164" s="12" t="s">
        <v>222</v>
      </c>
      <c r="B164" s="6"/>
      <c r="C164" s="7">
        <v>0</v>
      </c>
      <c r="D164" s="8"/>
      <c r="E164" s="8"/>
      <c r="F164" s="9"/>
      <c r="G164" s="7"/>
      <c r="H164" s="7">
        <v>686</v>
      </c>
      <c r="I164" s="8"/>
      <c r="J164" s="8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55">
        <f t="shared" si="2"/>
        <v>0</v>
      </c>
      <c r="AO164" s="56">
        <f>C164+G164-AN164</f>
        <v>0</v>
      </c>
      <c r="AP164" s="57">
        <f>B164*AO164</f>
        <v>0</v>
      </c>
    </row>
    <row r="165" spans="1:42" ht="18.75" x14ac:dyDescent="0.3">
      <c r="A165" s="12" t="s">
        <v>223</v>
      </c>
      <c r="B165" s="6">
        <v>48</v>
      </c>
      <c r="C165" s="7">
        <v>800</v>
      </c>
      <c r="D165" s="8" t="s">
        <v>10</v>
      </c>
      <c r="E165" s="8" t="s">
        <v>16</v>
      </c>
      <c r="F165" s="9" t="s">
        <v>16</v>
      </c>
      <c r="G165" s="7"/>
      <c r="H165" s="7">
        <v>9282</v>
      </c>
      <c r="I165" s="8">
        <v>100</v>
      </c>
      <c r="J165" s="8"/>
      <c r="K165" s="11"/>
      <c r="L165" s="11"/>
      <c r="M165" s="11"/>
      <c r="N165" s="11"/>
      <c r="O165" s="11">
        <v>6</v>
      </c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>
        <v>50</v>
      </c>
      <c r="AD165" s="11"/>
      <c r="AE165" s="11"/>
      <c r="AF165" s="11"/>
      <c r="AG165" s="11"/>
      <c r="AH165" s="11"/>
      <c r="AI165" s="11"/>
      <c r="AJ165" s="11"/>
      <c r="AK165" s="11">
        <v>132</v>
      </c>
      <c r="AL165" s="11"/>
      <c r="AM165" s="11"/>
      <c r="AN165" s="55">
        <f t="shared" si="2"/>
        <v>288</v>
      </c>
      <c r="AO165" s="56">
        <f>C165+G165-AN165</f>
        <v>512</v>
      </c>
      <c r="AP165" s="57">
        <f>B165*AO165</f>
        <v>24576</v>
      </c>
    </row>
    <row r="166" spans="1:42" ht="18.75" x14ac:dyDescent="0.3">
      <c r="A166" s="12" t="s">
        <v>224</v>
      </c>
      <c r="B166" s="6"/>
      <c r="C166" s="7">
        <v>3</v>
      </c>
      <c r="D166" s="8"/>
      <c r="E166" s="8"/>
      <c r="F166" s="9"/>
      <c r="G166" s="7"/>
      <c r="H166" s="7">
        <v>2111</v>
      </c>
      <c r="I166" s="8"/>
      <c r="J166" s="8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55">
        <f t="shared" si="2"/>
        <v>0</v>
      </c>
      <c r="AO166" s="56">
        <f>C166+G166-AN166</f>
        <v>3</v>
      </c>
      <c r="AP166" s="57">
        <f>B166*AO166</f>
        <v>0</v>
      </c>
    </row>
    <row r="167" spans="1:42" ht="18.75" x14ac:dyDescent="0.3">
      <c r="A167" s="12" t="s">
        <v>225</v>
      </c>
      <c r="B167" s="6"/>
      <c r="C167" s="7">
        <v>64</v>
      </c>
      <c r="D167" s="8"/>
      <c r="E167" s="8"/>
      <c r="F167" s="9"/>
      <c r="G167" s="7"/>
      <c r="H167" s="7"/>
      <c r="I167" s="8"/>
      <c r="J167" s="8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55">
        <f t="shared" si="2"/>
        <v>0</v>
      </c>
      <c r="AO167" s="56">
        <f>C167+G167-AN167</f>
        <v>64</v>
      </c>
      <c r="AP167" s="57">
        <f>B167*AO167</f>
        <v>0</v>
      </c>
    </row>
    <row r="168" spans="1:42" ht="18.75" x14ac:dyDescent="0.3">
      <c r="A168" s="12" t="s">
        <v>226</v>
      </c>
      <c r="B168" s="6">
        <v>620</v>
      </c>
      <c r="C168" s="7">
        <v>90</v>
      </c>
      <c r="D168" s="8" t="s">
        <v>227</v>
      </c>
      <c r="E168" s="8">
        <v>44813</v>
      </c>
      <c r="F168" s="9">
        <v>44813</v>
      </c>
      <c r="G168" s="7"/>
      <c r="H168" s="7">
        <v>2168</v>
      </c>
      <c r="I168" s="8"/>
      <c r="J168" s="8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55">
        <f t="shared" si="2"/>
        <v>0</v>
      </c>
      <c r="AO168" s="56">
        <f>C168+G168-AN168</f>
        <v>90</v>
      </c>
      <c r="AP168" s="57">
        <f>B168*AO168</f>
        <v>55800</v>
      </c>
    </row>
    <row r="169" spans="1:42" ht="18.75" x14ac:dyDescent="0.3">
      <c r="A169" s="12" t="s">
        <v>228</v>
      </c>
      <c r="B169" s="6">
        <v>4170</v>
      </c>
      <c r="C169" s="7">
        <v>8</v>
      </c>
      <c r="D169" s="8" t="s">
        <v>10</v>
      </c>
      <c r="E169" s="8">
        <v>44887</v>
      </c>
      <c r="F169" s="9">
        <v>44887</v>
      </c>
      <c r="G169" s="7"/>
      <c r="H169" s="7">
        <v>9804</v>
      </c>
      <c r="I169" s="8"/>
      <c r="J169" s="8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55">
        <f t="shared" si="2"/>
        <v>0</v>
      </c>
      <c r="AO169" s="56">
        <f>C169+G169-AN169</f>
        <v>8</v>
      </c>
      <c r="AP169" s="57">
        <f>B169*AO169</f>
        <v>33360</v>
      </c>
    </row>
    <row r="170" spans="1:42" ht="18.75" x14ac:dyDescent="0.3">
      <c r="A170" s="12" t="s">
        <v>229</v>
      </c>
      <c r="B170" s="6">
        <v>701.7</v>
      </c>
      <c r="C170" s="7">
        <v>202</v>
      </c>
      <c r="D170" s="8" t="s">
        <v>10</v>
      </c>
      <c r="E170" s="8" t="s">
        <v>86</v>
      </c>
      <c r="F170" s="9" t="s">
        <v>86</v>
      </c>
      <c r="G170" s="7"/>
      <c r="H170" s="7">
        <v>1690</v>
      </c>
      <c r="I170" s="8"/>
      <c r="J170" s="8"/>
      <c r="K170" s="11"/>
      <c r="L170" s="11"/>
      <c r="M170" s="11">
        <v>10</v>
      </c>
      <c r="N170" s="11"/>
      <c r="O170" s="11"/>
      <c r="P170" s="11"/>
      <c r="Q170" s="11"/>
      <c r="R170" s="11"/>
      <c r="S170" s="11"/>
      <c r="T170" s="11">
        <v>7</v>
      </c>
      <c r="U170" s="11"/>
      <c r="V170" s="11"/>
      <c r="W170" s="11"/>
      <c r="X170" s="11"/>
      <c r="Y170" s="11"/>
      <c r="Z170" s="11"/>
      <c r="AA170" s="11">
        <v>10</v>
      </c>
      <c r="AB170" s="11"/>
      <c r="AC170" s="11"/>
      <c r="AD170" s="11"/>
      <c r="AE170" s="11"/>
      <c r="AF170" s="11"/>
      <c r="AG170" s="11"/>
      <c r="AH170" s="11"/>
      <c r="AI170" s="11"/>
      <c r="AJ170" s="11"/>
      <c r="AK170" s="11">
        <v>10</v>
      </c>
      <c r="AL170" s="11"/>
      <c r="AM170" s="11"/>
      <c r="AN170" s="55">
        <f t="shared" si="2"/>
        <v>37</v>
      </c>
      <c r="AO170" s="56">
        <f>C170+G170-AN170</f>
        <v>165</v>
      </c>
      <c r="AP170" s="57">
        <f>B170*AO170</f>
        <v>115780.50000000001</v>
      </c>
    </row>
    <row r="171" spans="1:42" ht="18.75" x14ac:dyDescent="0.3">
      <c r="A171" s="12" t="s">
        <v>230</v>
      </c>
      <c r="B171" s="6">
        <v>184.8</v>
      </c>
      <c r="C171" s="7">
        <v>114</v>
      </c>
      <c r="D171" s="8" t="s">
        <v>10</v>
      </c>
      <c r="E171" s="8" t="s">
        <v>16</v>
      </c>
      <c r="F171" s="9" t="s">
        <v>16</v>
      </c>
      <c r="G171" s="7"/>
      <c r="H171" s="7">
        <v>1664</v>
      </c>
      <c r="I171" s="8"/>
      <c r="J171" s="8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>
        <v>10</v>
      </c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55">
        <f t="shared" si="2"/>
        <v>10</v>
      </c>
      <c r="AO171" s="56">
        <f>C171+G171-AN171</f>
        <v>104</v>
      </c>
      <c r="AP171" s="57">
        <f>B171*AO171</f>
        <v>19219.2</v>
      </c>
    </row>
    <row r="172" spans="1:42" ht="18.75" x14ac:dyDescent="0.3">
      <c r="A172" s="12" t="s">
        <v>231</v>
      </c>
      <c r="B172" s="6">
        <v>184.8</v>
      </c>
      <c r="C172" s="7">
        <v>2314</v>
      </c>
      <c r="D172" s="8" t="s">
        <v>10</v>
      </c>
      <c r="E172" s="8" t="s">
        <v>16</v>
      </c>
      <c r="F172" s="9" t="s">
        <v>16</v>
      </c>
      <c r="G172" s="7"/>
      <c r="H172" s="7">
        <v>1663</v>
      </c>
      <c r="I172" s="8"/>
      <c r="J172" s="8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>
        <v>11</v>
      </c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55">
        <f t="shared" si="2"/>
        <v>11</v>
      </c>
      <c r="AO172" s="56">
        <f>C172+G172-AN172</f>
        <v>2303</v>
      </c>
      <c r="AP172" s="57">
        <f>B172*AO172</f>
        <v>425594.4</v>
      </c>
    </row>
    <row r="173" spans="1:42" ht="18.75" x14ac:dyDescent="0.3">
      <c r="A173" s="12" t="s">
        <v>232</v>
      </c>
      <c r="B173" s="6">
        <v>340</v>
      </c>
      <c r="C173" s="7">
        <v>362</v>
      </c>
      <c r="D173" s="8" t="s">
        <v>233</v>
      </c>
      <c r="E173" s="8">
        <v>44729</v>
      </c>
      <c r="F173" s="9">
        <v>44729</v>
      </c>
      <c r="G173" s="7"/>
      <c r="H173" s="7">
        <v>6857</v>
      </c>
      <c r="I173" s="8"/>
      <c r="J173" s="8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55">
        <f t="shared" si="2"/>
        <v>0</v>
      </c>
      <c r="AO173" s="56">
        <f>C173+G173-AN173</f>
        <v>362</v>
      </c>
      <c r="AP173" s="57">
        <f>B173*AO173</f>
        <v>123080</v>
      </c>
    </row>
    <row r="174" spans="1:42" ht="18.75" x14ac:dyDescent="0.3">
      <c r="A174" s="12" t="s">
        <v>234</v>
      </c>
      <c r="B174" s="6"/>
      <c r="C174" s="7">
        <v>290</v>
      </c>
      <c r="D174" s="8"/>
      <c r="E174" s="8"/>
      <c r="F174" s="9"/>
      <c r="G174" s="7"/>
      <c r="H174" s="7"/>
      <c r="I174" s="8"/>
      <c r="J174" s="8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55">
        <f t="shared" si="2"/>
        <v>0</v>
      </c>
      <c r="AO174" s="56">
        <f>C174+G174-AN174</f>
        <v>290</v>
      </c>
      <c r="AP174" s="57">
        <f>B174*AO174</f>
        <v>0</v>
      </c>
    </row>
    <row r="175" spans="1:42" ht="18.75" x14ac:dyDescent="0.3">
      <c r="A175" s="60" t="s">
        <v>235</v>
      </c>
      <c r="B175" s="6">
        <v>64.489999999999995</v>
      </c>
      <c r="C175" s="7">
        <v>0</v>
      </c>
      <c r="D175" s="8" t="s">
        <v>236</v>
      </c>
      <c r="E175" s="8" t="s">
        <v>237</v>
      </c>
      <c r="F175" s="9" t="s">
        <v>237</v>
      </c>
      <c r="G175" s="10">
        <v>4500</v>
      </c>
      <c r="H175" s="7">
        <v>8979</v>
      </c>
      <c r="I175" s="8"/>
      <c r="J175" s="8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>
        <v>50</v>
      </c>
      <c r="Y175" s="11"/>
      <c r="Z175" s="11"/>
      <c r="AA175" s="11">
        <v>150</v>
      </c>
      <c r="AB175" s="11"/>
      <c r="AC175" s="11">
        <v>150</v>
      </c>
      <c r="AD175" s="11"/>
      <c r="AE175" s="11">
        <v>50</v>
      </c>
      <c r="AF175" s="11"/>
      <c r="AG175" s="11"/>
      <c r="AH175" s="11">
        <v>50</v>
      </c>
      <c r="AI175" s="11"/>
      <c r="AJ175" s="11"/>
      <c r="AK175" s="11">
        <v>100</v>
      </c>
      <c r="AL175" s="11">
        <v>50</v>
      </c>
      <c r="AM175" s="11"/>
      <c r="AN175" s="55">
        <f t="shared" si="2"/>
        <v>600</v>
      </c>
      <c r="AO175" s="56">
        <f>C175+G175-AN175</f>
        <v>3900</v>
      </c>
      <c r="AP175" s="57">
        <f>B175*AO175</f>
        <v>251510.99999999997</v>
      </c>
    </row>
    <row r="176" spans="1:42" ht="18.75" x14ac:dyDescent="0.3">
      <c r="A176" s="12" t="s">
        <v>238</v>
      </c>
      <c r="B176" s="6">
        <v>230</v>
      </c>
      <c r="C176" s="7">
        <v>60</v>
      </c>
      <c r="D176" s="8"/>
      <c r="E176" s="8"/>
      <c r="F176" s="9"/>
      <c r="G176" s="7"/>
      <c r="H176" s="7">
        <v>1105</v>
      </c>
      <c r="I176" s="8"/>
      <c r="J176" s="8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>
        <v>20</v>
      </c>
      <c r="X176" s="11"/>
      <c r="Y176" s="11"/>
      <c r="Z176" s="11"/>
      <c r="AA176" s="11">
        <v>20</v>
      </c>
      <c r="AB176" s="11"/>
      <c r="AC176" s="11"/>
      <c r="AD176" s="11"/>
      <c r="AE176" s="11"/>
      <c r="AF176" s="11"/>
      <c r="AG176" s="11"/>
      <c r="AH176" s="11"/>
      <c r="AI176" s="11"/>
      <c r="AJ176" s="11"/>
      <c r="AK176" s="11">
        <v>20</v>
      </c>
      <c r="AL176" s="11"/>
      <c r="AM176" s="11"/>
      <c r="AN176" s="55">
        <f t="shared" si="2"/>
        <v>60</v>
      </c>
      <c r="AO176" s="56">
        <f>C176+G176-AN176</f>
        <v>0</v>
      </c>
      <c r="AP176" s="57">
        <f>B176*AO176</f>
        <v>0</v>
      </c>
    </row>
    <row r="177" spans="1:42" ht="18.75" x14ac:dyDescent="0.3">
      <c r="A177" s="12" t="s">
        <v>239</v>
      </c>
      <c r="B177" s="6">
        <v>330</v>
      </c>
      <c r="C177" s="7">
        <v>2725</v>
      </c>
      <c r="D177" s="8" t="s">
        <v>10</v>
      </c>
      <c r="E177" s="8">
        <v>44887</v>
      </c>
      <c r="F177" s="9">
        <v>44887</v>
      </c>
      <c r="G177" s="7"/>
      <c r="H177" s="7">
        <v>1400</v>
      </c>
      <c r="I177" s="8"/>
      <c r="J177" s="8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>
        <v>4</v>
      </c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55">
        <f t="shared" si="2"/>
        <v>4</v>
      </c>
      <c r="AO177" s="56">
        <f>C177+G177-AN177</f>
        <v>2721</v>
      </c>
      <c r="AP177" s="57">
        <f>B177*AO177</f>
        <v>897930</v>
      </c>
    </row>
    <row r="178" spans="1:42" ht="18.75" x14ac:dyDescent="0.3">
      <c r="A178" s="12" t="s">
        <v>240</v>
      </c>
      <c r="B178" s="6"/>
      <c r="C178" s="7">
        <v>20</v>
      </c>
      <c r="D178" s="8"/>
      <c r="E178" s="8"/>
      <c r="F178" s="9"/>
      <c r="G178" s="7"/>
      <c r="H178" s="7"/>
      <c r="I178" s="8"/>
      <c r="J178" s="8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55">
        <f t="shared" si="2"/>
        <v>0</v>
      </c>
      <c r="AO178" s="56">
        <f>C178+G178-AN178</f>
        <v>20</v>
      </c>
      <c r="AP178" s="57">
        <f>B178*AO178</f>
        <v>0</v>
      </c>
    </row>
    <row r="179" spans="1:42" ht="18.75" x14ac:dyDescent="0.3">
      <c r="A179" s="12" t="s">
        <v>241</v>
      </c>
      <c r="B179" s="6">
        <v>110</v>
      </c>
      <c r="C179" s="7"/>
      <c r="D179" s="8" t="s">
        <v>242</v>
      </c>
      <c r="E179" s="8" t="s">
        <v>243</v>
      </c>
      <c r="F179" s="9" t="s">
        <v>243</v>
      </c>
      <c r="G179" s="7">
        <v>150</v>
      </c>
      <c r="H179" s="7">
        <v>11865</v>
      </c>
      <c r="I179" s="8"/>
      <c r="J179" s="8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>
        <v>20</v>
      </c>
      <c r="AI179" s="11"/>
      <c r="AJ179" s="11"/>
      <c r="AK179" s="11"/>
      <c r="AL179" s="11">
        <v>30</v>
      </c>
      <c r="AM179" s="11"/>
      <c r="AN179" s="55">
        <f t="shared" si="2"/>
        <v>50</v>
      </c>
      <c r="AO179" s="56">
        <f>C179+G179-AN179</f>
        <v>100</v>
      </c>
      <c r="AP179" s="57">
        <f>B179*AO179</f>
        <v>11000</v>
      </c>
    </row>
    <row r="180" spans="1:42" ht="18.75" x14ac:dyDescent="0.3">
      <c r="A180" s="12" t="s">
        <v>244</v>
      </c>
      <c r="B180" s="6">
        <v>17.399999999999999</v>
      </c>
      <c r="C180" s="7"/>
      <c r="D180" s="8" t="s">
        <v>99</v>
      </c>
      <c r="E180" s="8" t="s">
        <v>245</v>
      </c>
      <c r="F180" s="9" t="s">
        <v>245</v>
      </c>
      <c r="G180" s="7">
        <v>200</v>
      </c>
      <c r="H180" s="7">
        <v>11427</v>
      </c>
      <c r="I180" s="8"/>
      <c r="J180" s="8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>
        <v>60</v>
      </c>
      <c r="AM180" s="11"/>
      <c r="AN180" s="55">
        <f t="shared" si="2"/>
        <v>60</v>
      </c>
      <c r="AO180" s="56">
        <f>C180+G180-AN180</f>
        <v>140</v>
      </c>
      <c r="AP180" s="57">
        <f>B180*AO180</f>
        <v>2436</v>
      </c>
    </row>
    <row r="181" spans="1:42" ht="18.75" x14ac:dyDescent="0.3">
      <c r="A181" s="12" t="s">
        <v>246</v>
      </c>
      <c r="B181" s="6"/>
      <c r="C181" s="7">
        <v>72</v>
      </c>
      <c r="D181" s="8"/>
      <c r="E181" s="8"/>
      <c r="F181" s="9"/>
      <c r="G181" s="7"/>
      <c r="H181" s="7"/>
      <c r="I181" s="8"/>
      <c r="J181" s="8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55">
        <f t="shared" si="2"/>
        <v>0</v>
      </c>
      <c r="AO181" s="56">
        <f>C181+G181-AN181</f>
        <v>72</v>
      </c>
      <c r="AP181" s="57">
        <f>B181*AO181</f>
        <v>0</v>
      </c>
    </row>
    <row r="182" spans="1:42" ht="18.75" x14ac:dyDescent="0.3">
      <c r="A182" s="12" t="s">
        <v>247</v>
      </c>
      <c r="B182" s="6">
        <v>164.59</v>
      </c>
      <c r="C182" s="7">
        <v>81</v>
      </c>
      <c r="D182" s="8" t="s">
        <v>10</v>
      </c>
      <c r="E182" s="8">
        <v>44790</v>
      </c>
      <c r="F182" s="9">
        <v>44790</v>
      </c>
      <c r="G182" s="7"/>
      <c r="H182" s="7">
        <v>738</v>
      </c>
      <c r="I182" s="8">
        <v>7</v>
      </c>
      <c r="J182" s="8"/>
      <c r="K182" s="11"/>
      <c r="L182" s="11"/>
      <c r="M182" s="11"/>
      <c r="N182" s="11"/>
      <c r="O182" s="11">
        <v>1</v>
      </c>
      <c r="P182" s="11">
        <v>3</v>
      </c>
      <c r="Q182" s="11"/>
      <c r="R182" s="11"/>
      <c r="S182" s="11"/>
      <c r="T182" s="11">
        <v>6</v>
      </c>
      <c r="U182" s="11"/>
      <c r="V182" s="11"/>
      <c r="W182" s="11"/>
      <c r="X182" s="11"/>
      <c r="Y182" s="11"/>
      <c r="Z182" s="11"/>
      <c r="AA182" s="11">
        <v>5</v>
      </c>
      <c r="AB182" s="11"/>
      <c r="AC182" s="11"/>
      <c r="AD182" s="11"/>
      <c r="AE182" s="11">
        <v>4</v>
      </c>
      <c r="AF182" s="11"/>
      <c r="AG182" s="11"/>
      <c r="AH182" s="11">
        <v>9</v>
      </c>
      <c r="AI182" s="11"/>
      <c r="AJ182" s="11"/>
      <c r="AK182" s="11"/>
      <c r="AL182" s="11"/>
      <c r="AM182" s="11"/>
      <c r="AN182" s="55">
        <f t="shared" si="2"/>
        <v>35</v>
      </c>
      <c r="AO182" s="56">
        <f>C182+G182-AN182</f>
        <v>46</v>
      </c>
      <c r="AP182" s="57">
        <f>B182*AO182</f>
        <v>7571.14</v>
      </c>
    </row>
    <row r="183" spans="1:42" ht="18.75" x14ac:dyDescent="0.3">
      <c r="A183" s="12" t="s">
        <v>248</v>
      </c>
      <c r="B183" s="6"/>
      <c r="C183" s="7">
        <v>20</v>
      </c>
      <c r="D183" s="8"/>
      <c r="E183" s="8"/>
      <c r="F183" s="9"/>
      <c r="G183" s="7"/>
      <c r="H183" s="7">
        <v>499</v>
      </c>
      <c r="I183" s="8"/>
      <c r="J183" s="8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55">
        <f t="shared" si="2"/>
        <v>0</v>
      </c>
      <c r="AO183" s="56">
        <f>C183+G183-AN183</f>
        <v>20</v>
      </c>
      <c r="AP183" s="57">
        <f>B183*AO183</f>
        <v>0</v>
      </c>
    </row>
    <row r="184" spans="1:42" ht="18.75" x14ac:dyDescent="0.3">
      <c r="A184" s="12" t="s">
        <v>249</v>
      </c>
      <c r="B184" s="6">
        <v>80</v>
      </c>
      <c r="C184" s="7">
        <v>452</v>
      </c>
      <c r="D184" s="8"/>
      <c r="E184" s="8"/>
      <c r="F184" s="9"/>
      <c r="G184" s="7"/>
      <c r="H184" s="7">
        <v>744</v>
      </c>
      <c r="I184" s="8"/>
      <c r="J184" s="8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55">
        <f t="shared" si="2"/>
        <v>0</v>
      </c>
      <c r="AO184" s="56">
        <f>C184+G184-AN184</f>
        <v>452</v>
      </c>
      <c r="AP184" s="57">
        <f>B184*AO184</f>
        <v>36160</v>
      </c>
    </row>
    <row r="185" spans="1:42" ht="18.75" x14ac:dyDescent="0.3">
      <c r="A185" s="12" t="s">
        <v>250</v>
      </c>
      <c r="B185" s="6">
        <v>171.5</v>
      </c>
      <c r="C185" s="7">
        <v>0</v>
      </c>
      <c r="D185" s="8" t="s">
        <v>251</v>
      </c>
      <c r="E185" s="8" t="s">
        <v>252</v>
      </c>
      <c r="F185" s="9" t="s">
        <v>252</v>
      </c>
      <c r="G185" s="7"/>
      <c r="H185" s="7">
        <v>11363</v>
      </c>
      <c r="I185" s="8"/>
      <c r="J185" s="8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55">
        <f t="shared" si="2"/>
        <v>0</v>
      </c>
      <c r="AO185" s="56">
        <f>C185+G185-AN185</f>
        <v>0</v>
      </c>
      <c r="AP185" s="57">
        <f>B185*AO185</f>
        <v>0</v>
      </c>
    </row>
    <row r="186" spans="1:42" ht="18.75" x14ac:dyDescent="0.3">
      <c r="A186" s="12" t="s">
        <v>253</v>
      </c>
      <c r="B186" s="6"/>
      <c r="C186" s="7">
        <v>0</v>
      </c>
      <c r="D186" s="8" t="s">
        <v>254</v>
      </c>
      <c r="E186" s="8" t="s">
        <v>255</v>
      </c>
      <c r="F186" s="9" t="s">
        <v>255</v>
      </c>
      <c r="G186" s="7">
        <v>60</v>
      </c>
      <c r="H186" s="7">
        <v>11364</v>
      </c>
      <c r="I186" s="8"/>
      <c r="J186" s="8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>
        <v>10</v>
      </c>
      <c r="AF186" s="11"/>
      <c r="AG186" s="11"/>
      <c r="AH186" s="11">
        <v>10</v>
      </c>
      <c r="AI186" s="11"/>
      <c r="AJ186" s="11"/>
      <c r="AK186" s="11">
        <v>10</v>
      </c>
      <c r="AL186" s="11">
        <v>10</v>
      </c>
      <c r="AM186" s="11"/>
      <c r="AN186" s="55">
        <f t="shared" si="2"/>
        <v>40</v>
      </c>
      <c r="AO186" s="56">
        <f>C186+G186-AN186</f>
        <v>20</v>
      </c>
      <c r="AP186" s="57">
        <f>B186*AO186</f>
        <v>0</v>
      </c>
    </row>
    <row r="187" spans="1:42" ht="18.75" x14ac:dyDescent="0.3">
      <c r="A187" s="12" t="s">
        <v>256</v>
      </c>
      <c r="B187" s="6"/>
      <c r="C187" s="7">
        <v>30</v>
      </c>
      <c r="D187" s="8"/>
      <c r="E187" s="8"/>
      <c r="F187" s="9"/>
      <c r="G187" s="7"/>
      <c r="H187" s="7">
        <v>9592</v>
      </c>
      <c r="I187" s="8"/>
      <c r="J187" s="8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55">
        <f t="shared" si="2"/>
        <v>0</v>
      </c>
      <c r="AO187" s="56">
        <f>C187+G187-AN187</f>
        <v>30</v>
      </c>
      <c r="AP187" s="57">
        <f>B187*AO187</f>
        <v>0</v>
      </c>
    </row>
    <row r="188" spans="1:42" ht="18.75" x14ac:dyDescent="0.3">
      <c r="A188" s="12" t="s">
        <v>257</v>
      </c>
      <c r="B188" s="6">
        <v>48</v>
      </c>
      <c r="C188" s="7">
        <v>1125</v>
      </c>
      <c r="D188" s="8" t="s">
        <v>10</v>
      </c>
      <c r="E188" s="8">
        <v>44887</v>
      </c>
      <c r="F188" s="9">
        <v>44887</v>
      </c>
      <c r="G188" s="7"/>
      <c r="H188" s="7">
        <v>7238</v>
      </c>
      <c r="I188" s="8"/>
      <c r="J188" s="8"/>
      <c r="K188" s="11"/>
      <c r="L188" s="11"/>
      <c r="M188" s="11"/>
      <c r="N188" s="11"/>
      <c r="O188" s="11"/>
      <c r="P188" s="11">
        <v>8</v>
      </c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>
        <v>10</v>
      </c>
      <c r="AB188" s="11"/>
      <c r="AC188" s="11">
        <v>10</v>
      </c>
      <c r="AD188" s="11"/>
      <c r="AE188" s="11"/>
      <c r="AF188" s="11"/>
      <c r="AG188" s="11"/>
      <c r="AH188" s="11">
        <v>9</v>
      </c>
      <c r="AI188" s="11"/>
      <c r="AJ188" s="11"/>
      <c r="AK188" s="11"/>
      <c r="AL188" s="11"/>
      <c r="AM188" s="11"/>
      <c r="AN188" s="55">
        <f t="shared" si="2"/>
        <v>37</v>
      </c>
      <c r="AO188" s="56">
        <f>C188+G188-AN188</f>
        <v>1088</v>
      </c>
      <c r="AP188" s="57">
        <f>B188*AO188</f>
        <v>52224</v>
      </c>
    </row>
    <row r="189" spans="1:42" ht="18.75" x14ac:dyDescent="0.3">
      <c r="A189" s="12" t="s">
        <v>258</v>
      </c>
      <c r="B189" s="6">
        <v>368</v>
      </c>
      <c r="C189" s="7">
        <v>165</v>
      </c>
      <c r="D189" s="8"/>
      <c r="E189" s="8"/>
      <c r="F189" s="9"/>
      <c r="G189" s="7"/>
      <c r="H189" s="7">
        <v>6507</v>
      </c>
      <c r="I189" s="8"/>
      <c r="J189" s="8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>
        <v>10</v>
      </c>
      <c r="X189" s="11"/>
      <c r="Y189" s="11"/>
      <c r="Z189" s="11"/>
      <c r="AA189" s="11">
        <v>10</v>
      </c>
      <c r="AB189" s="11"/>
      <c r="AC189" s="11"/>
      <c r="AD189" s="11"/>
      <c r="AE189" s="11"/>
      <c r="AF189" s="11"/>
      <c r="AG189" s="11"/>
      <c r="AH189" s="11"/>
      <c r="AI189" s="11"/>
      <c r="AJ189" s="11"/>
      <c r="AK189" s="11">
        <v>25</v>
      </c>
      <c r="AL189" s="11"/>
      <c r="AM189" s="11"/>
      <c r="AN189" s="55">
        <f t="shared" si="2"/>
        <v>45</v>
      </c>
      <c r="AO189" s="56">
        <f>C189+G189-AN189</f>
        <v>120</v>
      </c>
      <c r="AP189" s="57">
        <f>B189*AO189</f>
        <v>44160</v>
      </c>
    </row>
    <row r="190" spans="1:42" ht="18.75" x14ac:dyDescent="0.3">
      <c r="A190" s="12" t="s">
        <v>259</v>
      </c>
      <c r="B190" s="6">
        <v>45</v>
      </c>
      <c r="C190" s="7">
        <v>868</v>
      </c>
      <c r="D190" s="8" t="s">
        <v>44</v>
      </c>
      <c r="E190" s="8">
        <v>44862</v>
      </c>
      <c r="F190" s="9">
        <v>44862</v>
      </c>
      <c r="G190" s="7"/>
      <c r="H190" s="7">
        <v>6506</v>
      </c>
      <c r="I190" s="8">
        <v>20</v>
      </c>
      <c r="J190" s="8"/>
      <c r="K190" s="11"/>
      <c r="L190" s="11"/>
      <c r="M190" s="11">
        <v>10</v>
      </c>
      <c r="N190" s="11"/>
      <c r="O190" s="11"/>
      <c r="P190" s="11">
        <v>5</v>
      </c>
      <c r="Q190" s="11"/>
      <c r="R190" s="11"/>
      <c r="S190" s="11"/>
      <c r="T190" s="11"/>
      <c r="U190" s="11"/>
      <c r="V190" s="11"/>
      <c r="W190" s="11">
        <v>30</v>
      </c>
      <c r="X190" s="11">
        <v>5</v>
      </c>
      <c r="Y190" s="11"/>
      <c r="Z190" s="11"/>
      <c r="AA190" s="11">
        <v>25</v>
      </c>
      <c r="AB190" s="11"/>
      <c r="AC190" s="11">
        <v>20</v>
      </c>
      <c r="AD190" s="11"/>
      <c r="AE190" s="11"/>
      <c r="AF190" s="11"/>
      <c r="AG190" s="11"/>
      <c r="AH190" s="11"/>
      <c r="AI190" s="11"/>
      <c r="AJ190" s="11"/>
      <c r="AK190" s="11">
        <v>25</v>
      </c>
      <c r="AL190" s="11"/>
      <c r="AM190" s="11"/>
      <c r="AN190" s="55">
        <f t="shared" si="2"/>
        <v>140</v>
      </c>
      <c r="AO190" s="56">
        <f>C190+G190-AN190</f>
        <v>728</v>
      </c>
      <c r="AP190" s="57">
        <f>B190*AO190</f>
        <v>32760</v>
      </c>
    </row>
    <row r="191" spans="1:42" ht="18.75" x14ac:dyDescent="0.3">
      <c r="A191" s="12" t="s">
        <v>260</v>
      </c>
      <c r="B191" s="6">
        <v>0.76</v>
      </c>
      <c r="C191" s="7">
        <v>300</v>
      </c>
      <c r="D191" s="8" t="s">
        <v>10</v>
      </c>
      <c r="E191" s="8">
        <v>44848</v>
      </c>
      <c r="F191" s="9">
        <v>44848</v>
      </c>
      <c r="G191" s="7"/>
      <c r="H191" s="7">
        <v>1437</v>
      </c>
      <c r="I191" s="8"/>
      <c r="J191" s="8"/>
      <c r="K191" s="11"/>
      <c r="L191" s="11"/>
      <c r="M191" s="11"/>
      <c r="N191" s="11"/>
      <c r="O191" s="11"/>
      <c r="P191" s="11"/>
      <c r="Q191" s="11"/>
      <c r="R191" s="11"/>
      <c r="S191" s="11"/>
      <c r="T191" s="11">
        <v>100</v>
      </c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55">
        <f t="shared" si="2"/>
        <v>100</v>
      </c>
      <c r="AO191" s="56">
        <f>C191+G191-AN191</f>
        <v>200</v>
      </c>
      <c r="AP191" s="57">
        <f>B191*AO191</f>
        <v>152</v>
      </c>
    </row>
    <row r="192" spans="1:42" ht="18.75" x14ac:dyDescent="0.3">
      <c r="A192" s="12" t="s">
        <v>261</v>
      </c>
      <c r="B192" s="6">
        <v>1.32</v>
      </c>
      <c r="C192" s="7">
        <v>0</v>
      </c>
      <c r="D192" s="8" t="s">
        <v>10</v>
      </c>
      <c r="E192" s="8">
        <v>44757</v>
      </c>
      <c r="F192" s="9">
        <v>44757</v>
      </c>
      <c r="G192" s="7"/>
      <c r="H192" s="7">
        <v>769</v>
      </c>
      <c r="I192" s="8"/>
      <c r="J192" s="8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55">
        <f t="shared" si="2"/>
        <v>0</v>
      </c>
      <c r="AO192" s="56">
        <f>C192+G192-AN192</f>
        <v>0</v>
      </c>
      <c r="AP192" s="57">
        <f>B192*AO192</f>
        <v>0</v>
      </c>
    </row>
    <row r="193" spans="1:42" ht="18.75" x14ac:dyDescent="0.3">
      <c r="A193" s="12" t="s">
        <v>262</v>
      </c>
      <c r="B193" s="6"/>
      <c r="C193" s="7">
        <v>2898</v>
      </c>
      <c r="D193" s="8"/>
      <c r="E193" s="8"/>
      <c r="F193" s="9"/>
      <c r="G193" s="7"/>
      <c r="H193" s="7">
        <v>775</v>
      </c>
      <c r="I193" s="8"/>
      <c r="J193" s="8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55">
        <f t="shared" si="2"/>
        <v>0</v>
      </c>
      <c r="AO193" s="56">
        <f>C193+G193-AN193</f>
        <v>2898</v>
      </c>
      <c r="AP193" s="57">
        <f>B193*AO193</f>
        <v>0</v>
      </c>
    </row>
    <row r="194" spans="1:42" ht="18.75" x14ac:dyDescent="0.3">
      <c r="A194" s="12" t="s">
        <v>263</v>
      </c>
      <c r="B194" s="6">
        <v>23.11</v>
      </c>
      <c r="C194" s="7">
        <v>100</v>
      </c>
      <c r="D194" s="8" t="s">
        <v>264</v>
      </c>
      <c r="E194" s="8">
        <v>44713</v>
      </c>
      <c r="F194" s="9">
        <v>44713</v>
      </c>
      <c r="G194" s="7"/>
      <c r="H194" s="7">
        <v>771</v>
      </c>
      <c r="I194" s="8"/>
      <c r="J194" s="8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55">
        <f t="shared" si="2"/>
        <v>0</v>
      </c>
      <c r="AO194" s="56">
        <f>C194+G194-AN194</f>
        <v>100</v>
      </c>
      <c r="AP194" s="57">
        <f>B194*AO194</f>
        <v>2311</v>
      </c>
    </row>
    <row r="195" spans="1:42" ht="18.75" x14ac:dyDescent="0.3">
      <c r="A195" s="12" t="s">
        <v>265</v>
      </c>
      <c r="B195" s="6"/>
      <c r="C195" s="7">
        <v>0</v>
      </c>
      <c r="D195" s="8"/>
      <c r="E195" s="8"/>
      <c r="F195" s="9"/>
      <c r="G195" s="7"/>
      <c r="H195" s="7"/>
      <c r="I195" s="8"/>
      <c r="J195" s="8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55">
        <f t="shared" si="2"/>
        <v>0</v>
      </c>
      <c r="AO195" s="56">
        <f>C195+G195-AN195</f>
        <v>0</v>
      </c>
      <c r="AP195" s="57">
        <f>B195*AO195</f>
        <v>0</v>
      </c>
    </row>
    <row r="196" spans="1:42" ht="18.75" x14ac:dyDescent="0.3">
      <c r="A196" s="13" t="s">
        <v>266</v>
      </c>
      <c r="B196" s="6">
        <v>0.49</v>
      </c>
      <c r="C196" s="7">
        <v>0</v>
      </c>
      <c r="D196" s="8" t="s">
        <v>10</v>
      </c>
      <c r="E196" s="8">
        <v>44697</v>
      </c>
      <c r="F196" s="9">
        <v>44697</v>
      </c>
      <c r="G196" s="7"/>
      <c r="H196" s="7">
        <v>778</v>
      </c>
      <c r="I196" s="8"/>
      <c r="J196" s="8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55">
        <f t="shared" si="2"/>
        <v>0</v>
      </c>
      <c r="AO196" s="56">
        <f>C196+G196-AN196</f>
        <v>0</v>
      </c>
      <c r="AP196" s="57">
        <f>B196*AO196</f>
        <v>0</v>
      </c>
    </row>
    <row r="197" spans="1:42" ht="18.75" x14ac:dyDescent="0.3">
      <c r="A197" s="17" t="s">
        <v>267</v>
      </c>
      <c r="B197" s="15">
        <v>205.26</v>
      </c>
      <c r="C197" s="21">
        <v>869</v>
      </c>
      <c r="D197" s="22" t="s">
        <v>10</v>
      </c>
      <c r="E197" s="22" t="s">
        <v>16</v>
      </c>
      <c r="F197" s="23" t="s">
        <v>16</v>
      </c>
      <c r="G197" s="19"/>
      <c r="H197" s="19">
        <v>9517</v>
      </c>
      <c r="I197" s="19">
        <v>30</v>
      </c>
      <c r="J197" s="19"/>
      <c r="K197" s="19"/>
      <c r="L197" s="19"/>
      <c r="M197" s="19">
        <v>30</v>
      </c>
      <c r="N197" s="19"/>
      <c r="O197" s="19"/>
      <c r="P197" s="19">
        <v>50</v>
      </c>
      <c r="Q197" s="19">
        <v>20</v>
      </c>
      <c r="R197" s="19"/>
      <c r="S197" s="19"/>
      <c r="T197" s="19">
        <v>30</v>
      </c>
      <c r="U197" s="19"/>
      <c r="V197" s="19"/>
      <c r="W197" s="19">
        <v>60</v>
      </c>
      <c r="X197" s="19"/>
      <c r="Y197" s="19"/>
      <c r="Z197" s="19"/>
      <c r="AA197" s="19">
        <v>70</v>
      </c>
      <c r="AB197" s="19"/>
      <c r="AC197" s="19">
        <v>70</v>
      </c>
      <c r="AD197" s="19"/>
      <c r="AE197" s="19"/>
      <c r="AF197" s="19"/>
      <c r="AG197" s="19"/>
      <c r="AH197" s="19">
        <v>30</v>
      </c>
      <c r="AI197" s="19"/>
      <c r="AJ197" s="19"/>
      <c r="AK197" s="19">
        <v>80</v>
      </c>
      <c r="AL197" s="19"/>
      <c r="AM197" s="19"/>
      <c r="AN197" s="55">
        <f t="shared" si="2"/>
        <v>470</v>
      </c>
      <c r="AO197" s="56">
        <f>C197+G197-AN197</f>
        <v>399</v>
      </c>
      <c r="AP197" s="57">
        <f>B197*AO197</f>
        <v>81898.739999999991</v>
      </c>
    </row>
    <row r="198" spans="1:42" ht="18.75" x14ac:dyDescent="0.3">
      <c r="A198" s="12" t="s">
        <v>268</v>
      </c>
      <c r="B198" s="6">
        <v>1.3</v>
      </c>
      <c r="C198" s="7">
        <v>800</v>
      </c>
      <c r="D198" s="8" t="s">
        <v>10</v>
      </c>
      <c r="E198" s="8" t="s">
        <v>86</v>
      </c>
      <c r="F198" s="9" t="s">
        <v>86</v>
      </c>
      <c r="G198" s="7"/>
      <c r="H198" s="7">
        <v>1661</v>
      </c>
      <c r="I198" s="8"/>
      <c r="J198" s="8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55">
        <f t="shared" si="2"/>
        <v>0</v>
      </c>
      <c r="AO198" s="56">
        <f>C198+G198-AN198</f>
        <v>800</v>
      </c>
      <c r="AP198" s="57">
        <f>B198*AO198</f>
        <v>1040</v>
      </c>
    </row>
    <row r="199" spans="1:42" ht="18.75" x14ac:dyDescent="0.3">
      <c r="A199" s="12" t="s">
        <v>269</v>
      </c>
      <c r="B199" s="6"/>
      <c r="C199" s="7">
        <v>0</v>
      </c>
      <c r="D199" s="8"/>
      <c r="E199" s="8"/>
      <c r="F199" s="9"/>
      <c r="G199" s="7"/>
      <c r="H199" s="7">
        <v>11715</v>
      </c>
      <c r="I199" s="8"/>
      <c r="J199" s="8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55">
        <f t="shared" si="2"/>
        <v>0</v>
      </c>
      <c r="AO199" s="56">
        <f>C199+G199-AN199</f>
        <v>0</v>
      </c>
      <c r="AP199" s="57">
        <f>B199*AO199</f>
        <v>0</v>
      </c>
    </row>
    <row r="200" spans="1:42" ht="21" x14ac:dyDescent="0.35">
      <c r="A200" s="24" t="s">
        <v>270</v>
      </c>
      <c r="B200" s="15">
        <v>400</v>
      </c>
      <c r="C200" s="21">
        <v>0</v>
      </c>
      <c r="D200" s="25"/>
      <c r="E200" s="25"/>
      <c r="F200" s="25"/>
      <c r="G200" s="26"/>
      <c r="H200" s="26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55">
        <f t="shared" si="2"/>
        <v>0</v>
      </c>
      <c r="AO200" s="56">
        <f>C200+G200-AN200</f>
        <v>0</v>
      </c>
      <c r="AP200" s="57">
        <f>B200*AO200</f>
        <v>0</v>
      </c>
    </row>
    <row r="201" spans="1:42" ht="18.75" x14ac:dyDescent="0.3">
      <c r="A201" s="12" t="s">
        <v>271</v>
      </c>
      <c r="B201" s="6">
        <v>149.63999999999999</v>
      </c>
      <c r="C201" s="7">
        <v>285</v>
      </c>
      <c r="D201" s="8" t="s">
        <v>272</v>
      </c>
      <c r="E201" s="8" t="s">
        <v>11</v>
      </c>
      <c r="F201" s="9" t="s">
        <v>11</v>
      </c>
      <c r="G201" s="7"/>
      <c r="H201" s="7">
        <v>9222</v>
      </c>
      <c r="I201" s="8">
        <v>19</v>
      </c>
      <c r="J201" s="8"/>
      <c r="K201" s="11"/>
      <c r="L201" s="11"/>
      <c r="M201" s="11">
        <v>10</v>
      </c>
      <c r="N201" s="11"/>
      <c r="O201" s="11"/>
      <c r="P201" s="11">
        <v>10</v>
      </c>
      <c r="Q201" s="11"/>
      <c r="R201" s="11"/>
      <c r="S201" s="11"/>
      <c r="T201" s="11"/>
      <c r="U201" s="11"/>
      <c r="V201" s="11"/>
      <c r="W201" s="11">
        <v>15</v>
      </c>
      <c r="X201" s="11"/>
      <c r="Y201" s="11"/>
      <c r="Z201" s="11"/>
      <c r="AA201" s="11">
        <v>10</v>
      </c>
      <c r="AB201" s="11"/>
      <c r="AC201" s="11">
        <v>10</v>
      </c>
      <c r="AD201" s="11"/>
      <c r="AE201" s="11"/>
      <c r="AF201" s="11"/>
      <c r="AG201" s="11"/>
      <c r="AH201" s="11"/>
      <c r="AI201" s="11"/>
      <c r="AJ201" s="11"/>
      <c r="AK201" s="11">
        <v>25</v>
      </c>
      <c r="AL201" s="11"/>
      <c r="AM201" s="11"/>
      <c r="AN201" s="55">
        <f t="shared" si="2"/>
        <v>99</v>
      </c>
      <c r="AO201" s="56">
        <f>C201+G201-AN201</f>
        <v>186</v>
      </c>
      <c r="AP201" s="57">
        <f>B201*AO201</f>
        <v>27833.039999999997</v>
      </c>
    </row>
    <row r="202" spans="1:42" ht="18.75" x14ac:dyDescent="0.3">
      <c r="A202" s="12" t="s">
        <v>273</v>
      </c>
      <c r="B202" s="6">
        <v>354</v>
      </c>
      <c r="C202" s="7">
        <v>0</v>
      </c>
      <c r="D202" s="8" t="s">
        <v>10</v>
      </c>
      <c r="E202" s="8">
        <v>44797</v>
      </c>
      <c r="F202" s="9">
        <v>44797</v>
      </c>
      <c r="G202" s="7"/>
      <c r="H202" s="7"/>
      <c r="I202" s="8"/>
      <c r="J202" s="8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55">
        <f t="shared" ref="AN202:AN265" si="3">I202+J202+K202+L202+M202+N202+O202+P202+Q202+R202+S202+T202+U202+V202+W202+X202+Y202+Z202+AA202+AB202+AC202+AD202+AE202+AF202+AG202+AH202+AI202+AJ202+AK202+AL202+AM202</f>
        <v>0</v>
      </c>
      <c r="AO202" s="56">
        <f>C202+G202-AN202</f>
        <v>0</v>
      </c>
      <c r="AP202" s="57">
        <f>B202*AO202</f>
        <v>0</v>
      </c>
    </row>
    <row r="203" spans="1:42" ht="18.75" x14ac:dyDescent="0.3">
      <c r="A203" s="12" t="s">
        <v>274</v>
      </c>
      <c r="B203" s="6"/>
      <c r="C203" s="7">
        <v>0</v>
      </c>
      <c r="D203" s="8" t="s">
        <v>44</v>
      </c>
      <c r="E203" s="8">
        <v>44687</v>
      </c>
      <c r="F203" s="9">
        <v>44687</v>
      </c>
      <c r="G203" s="7"/>
      <c r="H203" s="7"/>
      <c r="I203" s="8"/>
      <c r="J203" s="8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55">
        <f t="shared" si="3"/>
        <v>0</v>
      </c>
      <c r="AO203" s="56">
        <f>C203+G203-AN203</f>
        <v>0</v>
      </c>
      <c r="AP203" s="57">
        <f>B203*AO203</f>
        <v>0</v>
      </c>
    </row>
    <row r="204" spans="1:42" ht="18.75" x14ac:dyDescent="0.3">
      <c r="A204" s="12" t="s">
        <v>275</v>
      </c>
      <c r="B204" s="6">
        <v>378</v>
      </c>
      <c r="C204" s="7">
        <v>200</v>
      </c>
      <c r="D204" s="8" t="s">
        <v>276</v>
      </c>
      <c r="E204" s="8" t="s">
        <v>277</v>
      </c>
      <c r="F204" s="9" t="s">
        <v>277</v>
      </c>
      <c r="G204" s="7"/>
      <c r="H204" s="7">
        <v>10239</v>
      </c>
      <c r="I204" s="8">
        <v>10</v>
      </c>
      <c r="J204" s="8"/>
      <c r="K204" s="11"/>
      <c r="L204" s="11"/>
      <c r="M204" s="11"/>
      <c r="N204" s="11"/>
      <c r="O204" s="11"/>
      <c r="P204" s="11"/>
      <c r="Q204" s="11"/>
      <c r="R204" s="11"/>
      <c r="S204" s="11"/>
      <c r="T204" s="11">
        <v>30</v>
      </c>
      <c r="U204" s="11"/>
      <c r="V204" s="11"/>
      <c r="W204" s="11"/>
      <c r="X204" s="11"/>
      <c r="Y204" s="11"/>
      <c r="Z204" s="11"/>
      <c r="AA204" s="11">
        <v>20</v>
      </c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55">
        <f t="shared" si="3"/>
        <v>60</v>
      </c>
      <c r="AO204" s="56">
        <f>C204+G204-AN204</f>
        <v>140</v>
      </c>
      <c r="AP204" s="57">
        <f>B204*AO204</f>
        <v>52920</v>
      </c>
    </row>
    <row r="205" spans="1:42" ht="18.75" x14ac:dyDescent="0.3">
      <c r="A205" s="12" t="s">
        <v>278</v>
      </c>
      <c r="B205" s="6">
        <v>9.36</v>
      </c>
      <c r="C205" s="7">
        <v>1300</v>
      </c>
      <c r="D205" s="8" t="s">
        <v>10</v>
      </c>
      <c r="E205" s="8">
        <v>44757</v>
      </c>
      <c r="F205" s="9">
        <v>44757</v>
      </c>
      <c r="G205" s="7"/>
      <c r="H205" s="7"/>
      <c r="I205" s="8"/>
      <c r="J205" s="8"/>
      <c r="K205" s="11"/>
      <c r="L205" s="11"/>
      <c r="M205" s="11">
        <v>100</v>
      </c>
      <c r="N205" s="11"/>
      <c r="O205" s="11"/>
      <c r="P205" s="11">
        <v>100</v>
      </c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55">
        <f t="shared" si="3"/>
        <v>200</v>
      </c>
      <c r="AO205" s="56">
        <f>C205+G205-AN205</f>
        <v>1100</v>
      </c>
      <c r="AP205" s="57">
        <f>B205*AO205</f>
        <v>10296</v>
      </c>
    </row>
    <row r="206" spans="1:42" ht="18.75" x14ac:dyDescent="0.3">
      <c r="A206" s="12" t="s">
        <v>279</v>
      </c>
      <c r="B206" s="6"/>
      <c r="C206" s="7">
        <v>2300</v>
      </c>
      <c r="D206" s="8"/>
      <c r="E206" s="8">
        <v>44757</v>
      </c>
      <c r="F206" s="9">
        <v>44757</v>
      </c>
      <c r="G206" s="7"/>
      <c r="H206" s="7">
        <v>864</v>
      </c>
      <c r="I206" s="8"/>
      <c r="J206" s="8"/>
      <c r="K206" s="11"/>
      <c r="L206" s="11"/>
      <c r="M206" s="11"/>
      <c r="N206" s="11"/>
      <c r="O206" s="11"/>
      <c r="P206" s="11"/>
      <c r="Q206" s="11"/>
      <c r="R206" s="11"/>
      <c r="S206" s="11"/>
      <c r="T206" s="11">
        <v>100</v>
      </c>
      <c r="U206" s="11"/>
      <c r="V206" s="11"/>
      <c r="W206" s="11">
        <v>100</v>
      </c>
      <c r="X206" s="11"/>
      <c r="Y206" s="11"/>
      <c r="Z206" s="11"/>
      <c r="AA206" s="11">
        <v>100</v>
      </c>
      <c r="AB206" s="11"/>
      <c r="AC206" s="11"/>
      <c r="AD206" s="11"/>
      <c r="AE206" s="11"/>
      <c r="AF206" s="11"/>
      <c r="AG206" s="11"/>
      <c r="AH206" s="11"/>
      <c r="AI206" s="11"/>
      <c r="AJ206" s="11"/>
      <c r="AK206" s="11">
        <v>100</v>
      </c>
      <c r="AL206" s="11"/>
      <c r="AM206" s="11"/>
      <c r="AN206" s="55">
        <f t="shared" si="3"/>
        <v>400</v>
      </c>
      <c r="AO206" s="56">
        <f>C206+G206-AN206</f>
        <v>1900</v>
      </c>
      <c r="AP206" s="57">
        <f>B206*AO206</f>
        <v>0</v>
      </c>
    </row>
    <row r="207" spans="1:42" ht="18.75" x14ac:dyDescent="0.3">
      <c r="A207" s="12" t="s">
        <v>280</v>
      </c>
      <c r="B207" s="6"/>
      <c r="C207" s="7">
        <v>400</v>
      </c>
      <c r="D207" s="8"/>
      <c r="E207" s="8">
        <v>44757</v>
      </c>
      <c r="F207" s="9">
        <v>44757</v>
      </c>
      <c r="G207" s="7"/>
      <c r="H207" s="7"/>
      <c r="I207" s="8"/>
      <c r="J207" s="8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55">
        <f t="shared" si="3"/>
        <v>0</v>
      </c>
      <c r="AO207" s="56">
        <f>C207+G207-AN207</f>
        <v>400</v>
      </c>
      <c r="AP207" s="57">
        <f>B207*AO207</f>
        <v>0</v>
      </c>
    </row>
    <row r="208" spans="1:42" ht="18.75" x14ac:dyDescent="0.3">
      <c r="A208" s="12" t="s">
        <v>281</v>
      </c>
      <c r="B208" s="6">
        <v>2.09</v>
      </c>
      <c r="C208" s="7">
        <v>4300</v>
      </c>
      <c r="D208" s="8" t="s">
        <v>10</v>
      </c>
      <c r="E208" s="8" t="s">
        <v>16</v>
      </c>
      <c r="F208" s="9" t="s">
        <v>16</v>
      </c>
      <c r="G208" s="10"/>
      <c r="H208" s="7">
        <v>1601</v>
      </c>
      <c r="I208" s="8"/>
      <c r="J208" s="8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55">
        <f t="shared" si="3"/>
        <v>0</v>
      </c>
      <c r="AO208" s="56">
        <f>C208+G208-AN208</f>
        <v>4300</v>
      </c>
      <c r="AP208" s="57">
        <f>B208*AO208</f>
        <v>8987</v>
      </c>
    </row>
    <row r="209" spans="1:42" ht="18.75" x14ac:dyDescent="0.3">
      <c r="A209" s="12" t="s">
        <v>282</v>
      </c>
      <c r="B209" s="6"/>
      <c r="C209" s="7">
        <v>2196</v>
      </c>
      <c r="D209" s="8"/>
      <c r="E209" s="8"/>
      <c r="F209" s="9"/>
      <c r="G209" s="7"/>
      <c r="H209" s="7">
        <v>827</v>
      </c>
      <c r="I209" s="8"/>
      <c r="J209" s="8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55">
        <f t="shared" si="3"/>
        <v>0</v>
      </c>
      <c r="AO209" s="56">
        <f>C209+G209-AN209</f>
        <v>2196</v>
      </c>
      <c r="AP209" s="57">
        <f>B209*AO209</f>
        <v>0</v>
      </c>
    </row>
    <row r="210" spans="1:42" ht="18.75" x14ac:dyDescent="0.3">
      <c r="A210" s="17" t="s">
        <v>283</v>
      </c>
      <c r="B210" s="15"/>
      <c r="C210" s="21">
        <v>0</v>
      </c>
      <c r="D210" s="19"/>
      <c r="E210" s="19">
        <v>44757</v>
      </c>
      <c r="F210" s="23">
        <v>44757</v>
      </c>
      <c r="G210" s="26"/>
      <c r="H210" s="26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55">
        <f t="shared" si="3"/>
        <v>0</v>
      </c>
      <c r="AO210" s="56">
        <f>C210+G210-AN210</f>
        <v>0</v>
      </c>
      <c r="AP210" s="57">
        <f>B210*AO210</f>
        <v>0</v>
      </c>
    </row>
    <row r="211" spans="1:42" ht="18.75" x14ac:dyDescent="0.3">
      <c r="A211" s="12" t="s">
        <v>284</v>
      </c>
      <c r="B211" s="6">
        <v>28.8</v>
      </c>
      <c r="C211" s="7">
        <v>816</v>
      </c>
      <c r="D211" s="8" t="s">
        <v>285</v>
      </c>
      <c r="E211" s="8" t="s">
        <v>286</v>
      </c>
      <c r="F211" s="9" t="s">
        <v>286</v>
      </c>
      <c r="G211" s="7">
        <v>200</v>
      </c>
      <c r="H211" s="7">
        <v>9703</v>
      </c>
      <c r="I211" s="8">
        <v>116</v>
      </c>
      <c r="J211" s="8">
        <v>60</v>
      </c>
      <c r="K211" s="11"/>
      <c r="L211" s="11"/>
      <c r="M211" s="11">
        <v>60</v>
      </c>
      <c r="N211" s="11"/>
      <c r="O211" s="11"/>
      <c r="P211" s="11">
        <v>60</v>
      </c>
      <c r="Q211" s="11"/>
      <c r="R211" s="11"/>
      <c r="S211" s="11"/>
      <c r="T211" s="11">
        <v>60</v>
      </c>
      <c r="U211" s="11"/>
      <c r="V211" s="11"/>
      <c r="W211" s="11">
        <v>60</v>
      </c>
      <c r="X211" s="11">
        <v>60</v>
      </c>
      <c r="Y211" s="11"/>
      <c r="Z211" s="11"/>
      <c r="AA211" s="11">
        <v>100</v>
      </c>
      <c r="AB211" s="11">
        <v>60</v>
      </c>
      <c r="AC211" s="11">
        <v>60</v>
      </c>
      <c r="AD211" s="11"/>
      <c r="AE211" s="11"/>
      <c r="AF211" s="11"/>
      <c r="AG211" s="11"/>
      <c r="AH211" s="11"/>
      <c r="AI211" s="11"/>
      <c r="AJ211" s="11"/>
      <c r="AK211" s="11">
        <v>80</v>
      </c>
      <c r="AL211" s="11">
        <v>40</v>
      </c>
      <c r="AM211" s="11"/>
      <c r="AN211" s="55">
        <f t="shared" si="3"/>
        <v>816</v>
      </c>
      <c r="AO211" s="56">
        <f>C211+G211-AN211</f>
        <v>200</v>
      </c>
      <c r="AP211" s="57">
        <f>B211*AO211</f>
        <v>5760</v>
      </c>
    </row>
    <row r="212" spans="1:42" ht="18.75" x14ac:dyDescent="0.3">
      <c r="A212" s="12" t="s">
        <v>287</v>
      </c>
      <c r="B212" s="6">
        <v>138</v>
      </c>
      <c r="C212" s="7">
        <v>1130</v>
      </c>
      <c r="D212" s="8" t="s">
        <v>10</v>
      </c>
      <c r="E212" s="8" t="s">
        <v>173</v>
      </c>
      <c r="F212" s="9" t="s">
        <v>173</v>
      </c>
      <c r="G212" s="7"/>
      <c r="H212" s="7">
        <v>1358</v>
      </c>
      <c r="I212" s="8">
        <v>100</v>
      </c>
      <c r="J212" s="8">
        <v>20</v>
      </c>
      <c r="K212" s="11"/>
      <c r="L212" s="11"/>
      <c r="M212" s="11">
        <v>100</v>
      </c>
      <c r="N212" s="11"/>
      <c r="O212" s="11"/>
      <c r="P212" s="11">
        <v>80</v>
      </c>
      <c r="Q212" s="11"/>
      <c r="R212" s="11"/>
      <c r="S212" s="11"/>
      <c r="T212" s="11">
        <v>50</v>
      </c>
      <c r="U212" s="11"/>
      <c r="V212" s="11"/>
      <c r="W212" s="11">
        <v>150</v>
      </c>
      <c r="X212" s="11">
        <v>30</v>
      </c>
      <c r="Y212" s="11"/>
      <c r="Z212" s="11"/>
      <c r="AA212" s="11">
        <v>100</v>
      </c>
      <c r="AB212" s="11"/>
      <c r="AC212" s="11">
        <v>100</v>
      </c>
      <c r="AD212" s="11"/>
      <c r="AE212" s="11"/>
      <c r="AF212" s="11"/>
      <c r="AG212" s="11"/>
      <c r="AH212" s="11"/>
      <c r="AI212" s="11"/>
      <c r="AJ212" s="11"/>
      <c r="AK212" s="11">
        <v>100</v>
      </c>
      <c r="AL212" s="11"/>
      <c r="AM212" s="11"/>
      <c r="AN212" s="55">
        <f t="shared" si="3"/>
        <v>830</v>
      </c>
      <c r="AO212" s="56">
        <f>C212+G212-AN212</f>
        <v>300</v>
      </c>
      <c r="AP212" s="57">
        <f>B212*AO212</f>
        <v>41400</v>
      </c>
    </row>
    <row r="213" spans="1:42" ht="18.75" x14ac:dyDescent="0.3">
      <c r="A213" s="12" t="s">
        <v>288</v>
      </c>
      <c r="B213" s="6">
        <v>189.6</v>
      </c>
      <c r="C213" s="7">
        <v>930</v>
      </c>
      <c r="D213" s="8" t="s">
        <v>289</v>
      </c>
      <c r="E213" s="8" t="s">
        <v>290</v>
      </c>
      <c r="F213" s="9" t="s">
        <v>290</v>
      </c>
      <c r="G213" s="7"/>
      <c r="H213" s="7">
        <v>1358</v>
      </c>
      <c r="I213" s="8">
        <v>100</v>
      </c>
      <c r="J213" s="8">
        <v>20</v>
      </c>
      <c r="K213" s="11"/>
      <c r="L213" s="11"/>
      <c r="M213" s="11">
        <v>30</v>
      </c>
      <c r="N213" s="11"/>
      <c r="O213" s="11"/>
      <c r="P213" s="11">
        <v>100</v>
      </c>
      <c r="Q213" s="11"/>
      <c r="R213" s="11"/>
      <c r="S213" s="11"/>
      <c r="T213" s="11">
        <v>60</v>
      </c>
      <c r="U213" s="11"/>
      <c r="V213" s="11"/>
      <c r="W213" s="11">
        <v>130</v>
      </c>
      <c r="X213" s="11">
        <v>40</v>
      </c>
      <c r="Y213" s="11"/>
      <c r="Z213" s="11"/>
      <c r="AA213" s="11">
        <v>100</v>
      </c>
      <c r="AB213" s="11"/>
      <c r="AC213" s="11">
        <v>60</v>
      </c>
      <c r="AD213" s="11"/>
      <c r="AE213" s="11"/>
      <c r="AF213" s="11"/>
      <c r="AG213" s="11"/>
      <c r="AH213" s="11">
        <v>60</v>
      </c>
      <c r="AI213" s="11"/>
      <c r="AJ213" s="11"/>
      <c r="AK213" s="11">
        <v>77</v>
      </c>
      <c r="AL213" s="11">
        <v>30</v>
      </c>
      <c r="AM213" s="11"/>
      <c r="AN213" s="55">
        <f t="shared" si="3"/>
        <v>807</v>
      </c>
      <c r="AO213" s="56">
        <f>C213+G213-AN213</f>
        <v>123</v>
      </c>
      <c r="AP213" s="57">
        <f>B213*AO213</f>
        <v>23320.799999999999</v>
      </c>
    </row>
    <row r="214" spans="1:42" ht="18.75" x14ac:dyDescent="0.3">
      <c r="A214" s="12" t="s">
        <v>291</v>
      </c>
      <c r="B214" s="6">
        <v>360</v>
      </c>
      <c r="C214" s="7">
        <v>0</v>
      </c>
      <c r="D214" s="8" t="s">
        <v>233</v>
      </c>
      <c r="E214" s="8">
        <v>44729</v>
      </c>
      <c r="F214" s="9">
        <v>44729</v>
      </c>
      <c r="G214" s="7"/>
      <c r="H214" s="7">
        <v>836</v>
      </c>
      <c r="I214" s="8"/>
      <c r="J214" s="8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55">
        <f t="shared" si="3"/>
        <v>0</v>
      </c>
      <c r="AO214" s="56">
        <f>C214+G214-AN214</f>
        <v>0</v>
      </c>
      <c r="AP214" s="57">
        <f>B214*AO214</f>
        <v>0</v>
      </c>
    </row>
    <row r="215" spans="1:42" ht="18.75" x14ac:dyDescent="0.3">
      <c r="A215" s="12" t="s">
        <v>292</v>
      </c>
      <c r="B215" s="6"/>
      <c r="C215" s="7">
        <v>0</v>
      </c>
      <c r="D215" s="8"/>
      <c r="E215" s="8"/>
      <c r="F215" s="9"/>
      <c r="G215" s="7"/>
      <c r="H215" s="7"/>
      <c r="I215" s="8"/>
      <c r="J215" s="8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55">
        <f t="shared" si="3"/>
        <v>0</v>
      </c>
      <c r="AO215" s="56">
        <f>C215+G215-AN215</f>
        <v>0</v>
      </c>
      <c r="AP215" s="57">
        <f>B215*AO215</f>
        <v>0</v>
      </c>
    </row>
    <row r="216" spans="1:42" ht="18.75" x14ac:dyDescent="0.3">
      <c r="A216" s="60" t="s">
        <v>293</v>
      </c>
      <c r="B216" s="6">
        <v>114</v>
      </c>
      <c r="C216" s="7">
        <v>1751</v>
      </c>
      <c r="D216" s="8" t="s">
        <v>294</v>
      </c>
      <c r="E216" s="8" t="s">
        <v>16</v>
      </c>
      <c r="F216" s="9" t="s">
        <v>16</v>
      </c>
      <c r="G216" s="10"/>
      <c r="H216" s="7">
        <v>1809</v>
      </c>
      <c r="I216" s="8">
        <v>200</v>
      </c>
      <c r="J216" s="8"/>
      <c r="K216" s="11"/>
      <c r="L216" s="11"/>
      <c r="M216" s="11"/>
      <c r="N216" s="11"/>
      <c r="O216" s="11"/>
      <c r="P216" s="11"/>
      <c r="Q216" s="11">
        <v>400</v>
      </c>
      <c r="R216" s="11"/>
      <c r="S216" s="11"/>
      <c r="T216" s="11">
        <v>200</v>
      </c>
      <c r="U216" s="11"/>
      <c r="V216" s="11"/>
      <c r="W216" s="11">
        <v>300</v>
      </c>
      <c r="X216" s="11"/>
      <c r="Y216" s="11"/>
      <c r="Z216" s="11"/>
      <c r="AA216" s="11">
        <v>200</v>
      </c>
      <c r="AB216" s="11"/>
      <c r="AC216" s="11">
        <v>100</v>
      </c>
      <c r="AD216" s="11"/>
      <c r="AE216" s="11"/>
      <c r="AF216" s="11"/>
      <c r="AG216" s="11"/>
      <c r="AH216" s="11">
        <v>150</v>
      </c>
      <c r="AI216" s="11"/>
      <c r="AJ216" s="11"/>
      <c r="AK216" s="11">
        <v>100</v>
      </c>
      <c r="AL216" s="11"/>
      <c r="AM216" s="11"/>
      <c r="AN216" s="55">
        <f t="shared" si="3"/>
        <v>1650</v>
      </c>
      <c r="AO216" s="56">
        <f>C216+G216-AN216</f>
        <v>101</v>
      </c>
      <c r="AP216" s="57">
        <f>B216*AO216</f>
        <v>11514</v>
      </c>
    </row>
    <row r="217" spans="1:42" ht="18.75" x14ac:dyDescent="0.3">
      <c r="A217" s="12" t="s">
        <v>295</v>
      </c>
      <c r="B217" s="6"/>
      <c r="C217" s="7">
        <v>12</v>
      </c>
      <c r="D217" s="8"/>
      <c r="E217" s="8"/>
      <c r="F217" s="9"/>
      <c r="G217" s="7"/>
      <c r="H217" s="7"/>
      <c r="I217" s="8"/>
      <c r="J217" s="8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55">
        <f t="shared" si="3"/>
        <v>0</v>
      </c>
      <c r="AO217" s="56">
        <f>C217+G217-AN217</f>
        <v>12</v>
      </c>
      <c r="AP217" s="57">
        <f>B217*AO217</f>
        <v>0</v>
      </c>
    </row>
    <row r="218" spans="1:42" ht="18.75" x14ac:dyDescent="0.3">
      <c r="A218" s="12" t="s">
        <v>296</v>
      </c>
      <c r="B218" s="6"/>
      <c r="C218" s="7">
        <v>0</v>
      </c>
      <c r="D218" s="8"/>
      <c r="E218" s="8"/>
      <c r="F218" s="9"/>
      <c r="G218" s="7"/>
      <c r="H218" s="7">
        <v>8335</v>
      </c>
      <c r="I218" s="8"/>
      <c r="J218" s="8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55">
        <f t="shared" si="3"/>
        <v>0</v>
      </c>
      <c r="AO218" s="56">
        <f>C218+G218-AN218</f>
        <v>0</v>
      </c>
      <c r="AP218" s="57">
        <f>B218*AO218</f>
        <v>0</v>
      </c>
    </row>
    <row r="219" spans="1:42" ht="18.75" x14ac:dyDescent="0.3">
      <c r="A219" s="12" t="s">
        <v>297</v>
      </c>
      <c r="B219" s="6">
        <v>56.09</v>
      </c>
      <c r="C219" s="7">
        <v>23</v>
      </c>
      <c r="D219" s="8" t="s">
        <v>10</v>
      </c>
      <c r="E219" s="8">
        <v>44790</v>
      </c>
      <c r="F219" s="9">
        <v>44790</v>
      </c>
      <c r="G219" s="7"/>
      <c r="H219" s="7"/>
      <c r="I219" s="8"/>
      <c r="J219" s="8"/>
      <c r="K219" s="11"/>
      <c r="L219" s="11"/>
      <c r="M219" s="11"/>
      <c r="N219" s="11"/>
      <c r="O219" s="11"/>
      <c r="P219" s="11"/>
      <c r="Q219" s="11"/>
      <c r="R219" s="11"/>
      <c r="S219" s="11"/>
      <c r="T219" s="11">
        <v>9</v>
      </c>
      <c r="U219" s="11"/>
      <c r="V219" s="11"/>
      <c r="W219" s="11"/>
      <c r="X219" s="11"/>
      <c r="Y219" s="11"/>
      <c r="Z219" s="11"/>
      <c r="AA219" s="11">
        <v>5</v>
      </c>
      <c r="AB219" s="11"/>
      <c r="AC219" s="11">
        <v>9</v>
      </c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55">
        <f t="shared" si="3"/>
        <v>23</v>
      </c>
      <c r="AO219" s="56">
        <f>C219+G219-AN219</f>
        <v>0</v>
      </c>
      <c r="AP219" s="57">
        <f>B219*AO219</f>
        <v>0</v>
      </c>
    </row>
    <row r="220" spans="1:42" ht="18.75" x14ac:dyDescent="0.3">
      <c r="A220" s="13" t="s">
        <v>298</v>
      </c>
      <c r="B220" s="6">
        <v>550</v>
      </c>
      <c r="C220" s="7">
        <v>0</v>
      </c>
      <c r="D220" s="8" t="s">
        <v>299</v>
      </c>
      <c r="E220" s="8">
        <v>44734</v>
      </c>
      <c r="F220" s="9">
        <v>44734</v>
      </c>
      <c r="G220" s="7"/>
      <c r="H220" s="7">
        <v>9810</v>
      </c>
      <c r="I220" s="8"/>
      <c r="J220" s="8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55">
        <f t="shared" si="3"/>
        <v>0</v>
      </c>
      <c r="AO220" s="56">
        <f>C220+G220-AN220</f>
        <v>0</v>
      </c>
      <c r="AP220" s="57">
        <f>B220*AO220</f>
        <v>0</v>
      </c>
    </row>
    <row r="221" spans="1:42" ht="18.75" x14ac:dyDescent="0.3">
      <c r="A221" s="12" t="s">
        <v>300</v>
      </c>
      <c r="B221" s="6">
        <v>114</v>
      </c>
      <c r="C221" s="7">
        <v>25</v>
      </c>
      <c r="D221" s="8" t="s">
        <v>10</v>
      </c>
      <c r="E221" s="8">
        <v>44848</v>
      </c>
      <c r="F221" s="9">
        <v>44848</v>
      </c>
      <c r="G221" s="7"/>
      <c r="H221" s="7">
        <v>9713</v>
      </c>
      <c r="I221" s="8"/>
      <c r="J221" s="8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55">
        <f t="shared" si="3"/>
        <v>0</v>
      </c>
      <c r="AO221" s="56">
        <f>C221+G221-AN221</f>
        <v>25</v>
      </c>
      <c r="AP221" s="57">
        <f>B221*AO221</f>
        <v>2850</v>
      </c>
    </row>
    <row r="222" spans="1:42" ht="18.75" x14ac:dyDescent="0.3">
      <c r="A222" s="12" t="s">
        <v>301</v>
      </c>
      <c r="B222" s="6"/>
      <c r="C222" s="7">
        <v>10</v>
      </c>
      <c r="D222" s="8"/>
      <c r="E222" s="8"/>
      <c r="F222" s="9"/>
      <c r="G222" s="7"/>
      <c r="H222" s="7"/>
      <c r="I222" s="8"/>
      <c r="J222" s="8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55">
        <f t="shared" si="3"/>
        <v>0</v>
      </c>
      <c r="AO222" s="56">
        <f>C222+G222-AN222</f>
        <v>10</v>
      </c>
      <c r="AP222" s="57">
        <f>B222*AO222</f>
        <v>0</v>
      </c>
    </row>
    <row r="223" spans="1:42" ht="18.75" x14ac:dyDescent="0.3">
      <c r="A223" s="12" t="s">
        <v>302</v>
      </c>
      <c r="B223" s="6">
        <v>17.440000000000001</v>
      </c>
      <c r="C223" s="7">
        <v>100</v>
      </c>
      <c r="D223" s="8" t="s">
        <v>10</v>
      </c>
      <c r="E223" s="8">
        <v>44757</v>
      </c>
      <c r="F223" s="9">
        <v>44757</v>
      </c>
      <c r="G223" s="7"/>
      <c r="H223" s="7">
        <v>10455</v>
      </c>
      <c r="I223" s="8"/>
      <c r="J223" s="8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55">
        <f t="shared" si="3"/>
        <v>0</v>
      </c>
      <c r="AO223" s="56">
        <f>C223+G223-AN223</f>
        <v>100</v>
      </c>
      <c r="AP223" s="57">
        <f>B223*AO223</f>
        <v>1744.0000000000002</v>
      </c>
    </row>
    <row r="224" spans="1:42" ht="18.75" x14ac:dyDescent="0.3">
      <c r="A224" s="12" t="s">
        <v>303</v>
      </c>
      <c r="B224" s="6">
        <v>99.6</v>
      </c>
      <c r="C224" s="7">
        <v>539</v>
      </c>
      <c r="D224" s="8" t="s">
        <v>10</v>
      </c>
      <c r="E224" s="8" t="s">
        <v>11</v>
      </c>
      <c r="F224" s="9" t="s">
        <v>11</v>
      </c>
      <c r="G224" s="7"/>
      <c r="H224" s="7">
        <v>1070</v>
      </c>
      <c r="I224" s="8">
        <v>10</v>
      </c>
      <c r="J224" s="8"/>
      <c r="K224" s="11"/>
      <c r="L224" s="11"/>
      <c r="M224" s="11">
        <v>30</v>
      </c>
      <c r="N224" s="11"/>
      <c r="O224" s="11"/>
      <c r="P224" s="11">
        <v>10</v>
      </c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>
        <v>30</v>
      </c>
      <c r="AB224" s="11"/>
      <c r="AC224" s="11">
        <v>20</v>
      </c>
      <c r="AD224" s="11"/>
      <c r="AE224" s="11">
        <v>18</v>
      </c>
      <c r="AF224" s="11"/>
      <c r="AG224" s="11"/>
      <c r="AH224" s="11">
        <v>20</v>
      </c>
      <c r="AI224" s="11"/>
      <c r="AJ224" s="11"/>
      <c r="AK224" s="11"/>
      <c r="AL224" s="11"/>
      <c r="AM224" s="11"/>
      <c r="AN224" s="55">
        <f t="shared" si="3"/>
        <v>138</v>
      </c>
      <c r="AO224" s="56">
        <f>C224+G224-AN224</f>
        <v>401</v>
      </c>
      <c r="AP224" s="57">
        <f>B224*AO224</f>
        <v>39939.599999999999</v>
      </c>
    </row>
    <row r="225" spans="1:42" ht="18.75" x14ac:dyDescent="0.3">
      <c r="A225" s="12" t="s">
        <v>304</v>
      </c>
      <c r="B225" s="6">
        <v>1006.2</v>
      </c>
      <c r="C225" s="7">
        <v>60</v>
      </c>
      <c r="D225" s="8" t="s">
        <v>198</v>
      </c>
      <c r="E225" s="8">
        <v>44761</v>
      </c>
      <c r="F225" s="9">
        <v>44761</v>
      </c>
      <c r="G225" s="7"/>
      <c r="H225" s="7">
        <v>8678</v>
      </c>
      <c r="I225" s="8"/>
      <c r="J225" s="8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>
        <v>10</v>
      </c>
      <c r="AI225" s="11"/>
      <c r="AJ225" s="11"/>
      <c r="AK225" s="11"/>
      <c r="AL225" s="11"/>
      <c r="AM225" s="11"/>
      <c r="AN225" s="55">
        <f t="shared" si="3"/>
        <v>10</v>
      </c>
      <c r="AO225" s="56">
        <f>C225+G225-AN225</f>
        <v>50</v>
      </c>
      <c r="AP225" s="57">
        <f>B225*AO225</f>
        <v>50310</v>
      </c>
    </row>
    <row r="226" spans="1:42" ht="18.75" x14ac:dyDescent="0.3">
      <c r="A226" s="12" t="s">
        <v>305</v>
      </c>
      <c r="B226" s="6"/>
      <c r="C226" s="7">
        <v>20</v>
      </c>
      <c r="D226" s="8"/>
      <c r="E226" s="8"/>
      <c r="F226" s="9"/>
      <c r="G226" s="7"/>
      <c r="H226" s="7"/>
      <c r="I226" s="8"/>
      <c r="J226" s="8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>
        <v>20</v>
      </c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55">
        <f t="shared" si="3"/>
        <v>20</v>
      </c>
      <c r="AO226" s="56">
        <f>C226+G226-AN226</f>
        <v>0</v>
      </c>
      <c r="AP226" s="57">
        <f>B226*AO226</f>
        <v>0</v>
      </c>
    </row>
    <row r="227" spans="1:42" ht="18.75" x14ac:dyDescent="0.3">
      <c r="A227" s="12" t="s">
        <v>306</v>
      </c>
      <c r="B227" s="6"/>
      <c r="C227" s="7">
        <v>0</v>
      </c>
      <c r="D227" s="8"/>
      <c r="E227" s="8"/>
      <c r="F227" s="9"/>
      <c r="G227" s="7"/>
      <c r="H227" s="7">
        <v>9915</v>
      </c>
      <c r="I227" s="8"/>
      <c r="J227" s="8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55">
        <f t="shared" si="3"/>
        <v>0</v>
      </c>
      <c r="AO227" s="56">
        <f>C227+G227-AN227</f>
        <v>0</v>
      </c>
      <c r="AP227" s="57">
        <f>B227*AO227</f>
        <v>0</v>
      </c>
    </row>
    <row r="228" spans="1:42" ht="18.75" x14ac:dyDescent="0.3">
      <c r="A228" s="12" t="s">
        <v>307</v>
      </c>
      <c r="B228" s="6">
        <v>29.98</v>
      </c>
      <c r="C228" s="7">
        <v>25</v>
      </c>
      <c r="D228" s="8" t="s">
        <v>308</v>
      </c>
      <c r="E228" s="8" t="s">
        <v>309</v>
      </c>
      <c r="F228" s="9" t="s">
        <v>309</v>
      </c>
      <c r="G228" s="10">
        <v>2000</v>
      </c>
      <c r="H228" s="7">
        <v>11719</v>
      </c>
      <c r="I228" s="8"/>
      <c r="J228" s="8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>
        <v>100</v>
      </c>
      <c r="Y228" s="11"/>
      <c r="Z228" s="11"/>
      <c r="AA228" s="11">
        <v>200</v>
      </c>
      <c r="AB228" s="11"/>
      <c r="AC228" s="11">
        <v>100</v>
      </c>
      <c r="AD228" s="11"/>
      <c r="AE228" s="11"/>
      <c r="AF228" s="11"/>
      <c r="AG228" s="11"/>
      <c r="AH228" s="11"/>
      <c r="AI228" s="11"/>
      <c r="AJ228" s="11"/>
      <c r="AK228" s="11">
        <v>100</v>
      </c>
      <c r="AL228" s="11">
        <v>100</v>
      </c>
      <c r="AM228" s="11"/>
      <c r="AN228" s="55">
        <f t="shared" si="3"/>
        <v>600</v>
      </c>
      <c r="AO228" s="56">
        <f>C228+G228-AN228</f>
        <v>1425</v>
      </c>
      <c r="AP228" s="57">
        <f>B228*AO228</f>
        <v>42721.5</v>
      </c>
    </row>
    <row r="229" spans="1:42" ht="18.75" x14ac:dyDescent="0.3">
      <c r="A229" s="12" t="s">
        <v>310</v>
      </c>
      <c r="B229" s="6">
        <v>7.08</v>
      </c>
      <c r="C229" s="7">
        <v>740</v>
      </c>
      <c r="D229" s="8" t="s">
        <v>10</v>
      </c>
      <c r="E229" s="8">
        <v>44757</v>
      </c>
      <c r="F229" s="9">
        <v>44757</v>
      </c>
      <c r="G229" s="7"/>
      <c r="H229" s="7"/>
      <c r="I229" s="8"/>
      <c r="J229" s="8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>
        <v>30</v>
      </c>
      <c r="AB229" s="11"/>
      <c r="AC229" s="11">
        <v>20</v>
      </c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55">
        <f t="shared" si="3"/>
        <v>50</v>
      </c>
      <c r="AO229" s="56">
        <f>C229+G229-AN229</f>
        <v>690</v>
      </c>
      <c r="AP229" s="57">
        <f>B229*AO229</f>
        <v>4885.2</v>
      </c>
    </row>
    <row r="230" spans="1:42" ht="18.75" x14ac:dyDescent="0.3">
      <c r="A230" s="12" t="s">
        <v>311</v>
      </c>
      <c r="B230" s="6">
        <v>0.3</v>
      </c>
      <c r="C230" s="7">
        <v>3800</v>
      </c>
      <c r="D230" s="8" t="s">
        <v>10</v>
      </c>
      <c r="E230" s="8" t="s">
        <v>16</v>
      </c>
      <c r="F230" s="9" t="s">
        <v>16</v>
      </c>
      <c r="G230" s="10"/>
      <c r="H230" s="7">
        <v>1417</v>
      </c>
      <c r="I230" s="8"/>
      <c r="J230" s="8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>
        <v>200</v>
      </c>
      <c r="AL230" s="11"/>
      <c r="AM230" s="11"/>
      <c r="AN230" s="55">
        <f t="shared" si="3"/>
        <v>200</v>
      </c>
      <c r="AO230" s="56">
        <f>C230+G230-AN230</f>
        <v>3600</v>
      </c>
      <c r="AP230" s="57">
        <f>B230*AO230</f>
        <v>1080</v>
      </c>
    </row>
    <row r="231" spans="1:42" ht="18.75" x14ac:dyDescent="0.3">
      <c r="A231" s="12" t="s">
        <v>312</v>
      </c>
      <c r="B231" s="6">
        <v>0.28999999999999998</v>
      </c>
      <c r="C231" s="7">
        <v>670</v>
      </c>
      <c r="D231" s="8" t="s">
        <v>10</v>
      </c>
      <c r="E231" s="8">
        <v>44697</v>
      </c>
      <c r="F231" s="9">
        <v>44697</v>
      </c>
      <c r="G231" s="7"/>
      <c r="H231" s="7">
        <v>7328</v>
      </c>
      <c r="I231" s="8">
        <v>100</v>
      </c>
      <c r="J231" s="8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>
        <v>100</v>
      </c>
      <c r="X231" s="11"/>
      <c r="Y231" s="11"/>
      <c r="Z231" s="11"/>
      <c r="AA231" s="11"/>
      <c r="AB231" s="11"/>
      <c r="AC231" s="11">
        <v>100</v>
      </c>
      <c r="AD231" s="11"/>
      <c r="AE231" s="11"/>
      <c r="AF231" s="11"/>
      <c r="AG231" s="11"/>
      <c r="AH231" s="11"/>
      <c r="AI231" s="11"/>
      <c r="AJ231" s="11"/>
      <c r="AK231" s="11">
        <v>200</v>
      </c>
      <c r="AL231" s="11"/>
      <c r="AM231" s="11"/>
      <c r="AN231" s="55">
        <f t="shared" si="3"/>
        <v>500</v>
      </c>
      <c r="AO231" s="56">
        <f>C231+G231-AN231</f>
        <v>170</v>
      </c>
      <c r="AP231" s="57">
        <f>B231*AO231</f>
        <v>49.3</v>
      </c>
    </row>
    <row r="232" spans="1:42" ht="18.75" x14ac:dyDescent="0.3">
      <c r="A232" s="12" t="s">
        <v>313</v>
      </c>
      <c r="B232" s="6">
        <v>23</v>
      </c>
      <c r="C232" s="7">
        <v>0</v>
      </c>
      <c r="D232" s="8" t="s">
        <v>314</v>
      </c>
      <c r="E232" s="8" t="s">
        <v>315</v>
      </c>
      <c r="F232" s="9" t="s">
        <v>315</v>
      </c>
      <c r="G232" s="7"/>
      <c r="H232" s="7">
        <v>8332</v>
      </c>
      <c r="I232" s="8"/>
      <c r="J232" s="8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55">
        <f t="shared" si="3"/>
        <v>0</v>
      </c>
      <c r="AO232" s="56">
        <f>C232+G232-AN232</f>
        <v>0</v>
      </c>
      <c r="AP232" s="57">
        <f>B232*AO232</f>
        <v>0</v>
      </c>
    </row>
    <row r="233" spans="1:42" ht="18.75" x14ac:dyDescent="0.3">
      <c r="A233" s="12" t="s">
        <v>316</v>
      </c>
      <c r="B233" s="6">
        <v>20.53</v>
      </c>
      <c r="C233" s="7">
        <v>400</v>
      </c>
      <c r="D233" s="8" t="s">
        <v>317</v>
      </c>
      <c r="E233" s="8" t="s">
        <v>318</v>
      </c>
      <c r="F233" s="9" t="s">
        <v>318</v>
      </c>
      <c r="G233" s="7"/>
      <c r="H233" s="7">
        <v>51101551</v>
      </c>
      <c r="I233" s="8">
        <v>100</v>
      </c>
      <c r="J233" s="8"/>
      <c r="K233" s="11"/>
      <c r="L233" s="11"/>
      <c r="M233" s="11">
        <v>100</v>
      </c>
      <c r="N233" s="11"/>
      <c r="O233" s="11"/>
      <c r="P233" s="11">
        <v>50</v>
      </c>
      <c r="Q233" s="11"/>
      <c r="R233" s="11"/>
      <c r="S233" s="11"/>
      <c r="T233" s="11">
        <v>100</v>
      </c>
      <c r="U233" s="11"/>
      <c r="V233" s="11"/>
      <c r="W233" s="11">
        <v>50</v>
      </c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55">
        <f t="shared" si="3"/>
        <v>400</v>
      </c>
      <c r="AO233" s="56">
        <f>C233+G233-AN233</f>
        <v>0</v>
      </c>
      <c r="AP233" s="57">
        <f>B233*AO233</f>
        <v>0</v>
      </c>
    </row>
    <row r="234" spans="1:42" ht="18.75" x14ac:dyDescent="0.3">
      <c r="A234" s="12" t="s">
        <v>319</v>
      </c>
      <c r="B234" s="6">
        <v>148.28</v>
      </c>
      <c r="C234" s="7">
        <v>930</v>
      </c>
      <c r="D234" s="8"/>
      <c r="E234" s="8"/>
      <c r="F234" s="9"/>
      <c r="G234" s="7"/>
      <c r="H234" s="7"/>
      <c r="I234" s="8">
        <v>60</v>
      </c>
      <c r="J234" s="8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>
        <v>60</v>
      </c>
      <c r="X234" s="11"/>
      <c r="Y234" s="11"/>
      <c r="Z234" s="11"/>
      <c r="AA234" s="11">
        <v>60</v>
      </c>
      <c r="AB234" s="11"/>
      <c r="AC234" s="11"/>
      <c r="AD234" s="11"/>
      <c r="AE234" s="11"/>
      <c r="AF234" s="11"/>
      <c r="AG234" s="11"/>
      <c r="AH234" s="11"/>
      <c r="AI234" s="11"/>
      <c r="AJ234" s="11"/>
      <c r="AK234" s="11">
        <v>90</v>
      </c>
      <c r="AL234" s="11"/>
      <c r="AM234" s="11"/>
      <c r="AN234" s="55">
        <f t="shared" si="3"/>
        <v>270</v>
      </c>
      <c r="AO234" s="56">
        <f>C234+G234-AN234</f>
        <v>660</v>
      </c>
      <c r="AP234" s="57">
        <f>B234*AO234</f>
        <v>97864.8</v>
      </c>
    </row>
    <row r="235" spans="1:42" ht="18.75" x14ac:dyDescent="0.3">
      <c r="A235" s="12" t="s">
        <v>320</v>
      </c>
      <c r="B235" s="6"/>
      <c r="C235" s="7">
        <v>0</v>
      </c>
      <c r="D235" s="8"/>
      <c r="E235" s="8"/>
      <c r="F235" s="9"/>
      <c r="G235" s="7"/>
      <c r="H235" s="7"/>
      <c r="I235" s="8"/>
      <c r="J235" s="8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55">
        <f t="shared" si="3"/>
        <v>0</v>
      </c>
      <c r="AO235" s="56">
        <f>C235+G235-AN235</f>
        <v>0</v>
      </c>
      <c r="AP235" s="57">
        <f>B235*AO235</f>
        <v>0</v>
      </c>
    </row>
    <row r="236" spans="1:42" ht="18.75" x14ac:dyDescent="0.3">
      <c r="A236" s="12" t="s">
        <v>321</v>
      </c>
      <c r="B236" s="6">
        <v>27</v>
      </c>
      <c r="C236" s="7">
        <v>0</v>
      </c>
      <c r="D236" s="8"/>
      <c r="E236" s="8"/>
      <c r="F236" s="9"/>
      <c r="G236" s="7"/>
      <c r="H236" s="7"/>
      <c r="I236" s="8"/>
      <c r="J236" s="8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55">
        <f t="shared" si="3"/>
        <v>0</v>
      </c>
      <c r="AO236" s="56">
        <f>C236+G236-AN236</f>
        <v>0</v>
      </c>
      <c r="AP236" s="57">
        <f>B236*AO236</f>
        <v>0</v>
      </c>
    </row>
    <row r="237" spans="1:42" ht="18.75" x14ac:dyDescent="0.3">
      <c r="A237" s="12" t="s">
        <v>322</v>
      </c>
      <c r="B237" s="6">
        <v>144</v>
      </c>
      <c r="C237" s="7">
        <v>837</v>
      </c>
      <c r="D237" s="8" t="s">
        <v>10</v>
      </c>
      <c r="E237" s="8" t="s">
        <v>323</v>
      </c>
      <c r="F237" s="9" t="s">
        <v>323</v>
      </c>
      <c r="G237" s="7"/>
      <c r="H237" s="7">
        <v>1538</v>
      </c>
      <c r="I237" s="8">
        <v>1</v>
      </c>
      <c r="J237" s="8"/>
      <c r="K237" s="11"/>
      <c r="L237" s="11"/>
      <c r="M237" s="11">
        <v>3</v>
      </c>
      <c r="N237" s="11"/>
      <c r="O237" s="11"/>
      <c r="P237" s="11"/>
      <c r="Q237" s="11"/>
      <c r="R237" s="11"/>
      <c r="S237" s="11"/>
      <c r="T237" s="11"/>
      <c r="U237" s="11"/>
      <c r="V237" s="11"/>
      <c r="W237" s="11">
        <v>4</v>
      </c>
      <c r="X237" s="11">
        <v>3</v>
      </c>
      <c r="Y237" s="11"/>
      <c r="Z237" s="11"/>
      <c r="AA237" s="11">
        <v>2</v>
      </c>
      <c r="AB237" s="11"/>
      <c r="AC237" s="11">
        <v>1</v>
      </c>
      <c r="AD237" s="11"/>
      <c r="AE237" s="11"/>
      <c r="AF237" s="11"/>
      <c r="AG237" s="11"/>
      <c r="AH237" s="11">
        <v>2</v>
      </c>
      <c r="AI237" s="11"/>
      <c r="AJ237" s="11"/>
      <c r="AK237" s="11">
        <v>2</v>
      </c>
      <c r="AL237" s="11">
        <v>3</v>
      </c>
      <c r="AM237" s="11"/>
      <c r="AN237" s="55">
        <f t="shared" si="3"/>
        <v>21</v>
      </c>
      <c r="AO237" s="56">
        <f>C237+G237-AN237</f>
        <v>816</v>
      </c>
      <c r="AP237" s="57">
        <f>B237*AO237</f>
        <v>117504</v>
      </c>
    </row>
    <row r="238" spans="1:42" ht="18.75" x14ac:dyDescent="0.3">
      <c r="A238" s="12" t="s">
        <v>324</v>
      </c>
      <c r="B238" s="6">
        <v>600</v>
      </c>
      <c r="C238" s="7">
        <v>652</v>
      </c>
      <c r="D238" s="8" t="s">
        <v>325</v>
      </c>
      <c r="E238" s="8" t="s">
        <v>326</v>
      </c>
      <c r="F238" s="9" t="s">
        <v>326</v>
      </c>
      <c r="G238" s="7"/>
      <c r="H238" s="7"/>
      <c r="I238" s="8"/>
      <c r="J238" s="8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>
        <v>10</v>
      </c>
      <c r="AB238" s="11"/>
      <c r="AC238" s="11">
        <v>30</v>
      </c>
      <c r="AD238" s="11"/>
      <c r="AE238" s="11">
        <v>10</v>
      </c>
      <c r="AF238" s="11"/>
      <c r="AG238" s="11"/>
      <c r="AH238" s="11"/>
      <c r="AI238" s="11"/>
      <c r="AJ238" s="11"/>
      <c r="AK238" s="11">
        <v>12</v>
      </c>
      <c r="AL238" s="11"/>
      <c r="AM238" s="11"/>
      <c r="AN238" s="55">
        <f t="shared" si="3"/>
        <v>62</v>
      </c>
      <c r="AO238" s="56">
        <f>C238+G238-AN238</f>
        <v>590</v>
      </c>
      <c r="AP238" s="57">
        <f>B238*AO238</f>
        <v>354000</v>
      </c>
    </row>
    <row r="239" spans="1:42" ht="18.75" x14ac:dyDescent="0.3">
      <c r="A239" s="12" t="s">
        <v>327</v>
      </c>
      <c r="B239" s="6"/>
      <c r="C239" s="7">
        <v>3</v>
      </c>
      <c r="D239" s="8"/>
      <c r="E239" s="8"/>
      <c r="F239" s="9"/>
      <c r="G239" s="7"/>
      <c r="H239" s="7"/>
      <c r="I239" s="8"/>
      <c r="J239" s="8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55">
        <f t="shared" si="3"/>
        <v>0</v>
      </c>
      <c r="AO239" s="56">
        <f>C239+G239-AN239</f>
        <v>3</v>
      </c>
      <c r="AP239" s="57">
        <f>B239*AO239</f>
        <v>0</v>
      </c>
    </row>
    <row r="240" spans="1:42" ht="18.75" x14ac:dyDescent="0.3">
      <c r="A240" s="12" t="s">
        <v>328</v>
      </c>
      <c r="B240" s="6"/>
      <c r="C240" s="7">
        <v>25</v>
      </c>
      <c r="D240" s="8"/>
      <c r="E240" s="8"/>
      <c r="F240" s="9"/>
      <c r="G240" s="7"/>
      <c r="H240" s="7"/>
      <c r="I240" s="8"/>
      <c r="J240" s="8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55">
        <f t="shared" si="3"/>
        <v>0</v>
      </c>
      <c r="AO240" s="56">
        <f>C240+G240-AN240</f>
        <v>25</v>
      </c>
      <c r="AP240" s="57">
        <f>B240*AO240</f>
        <v>0</v>
      </c>
    </row>
    <row r="241" spans="1:42" ht="18.75" x14ac:dyDescent="0.3">
      <c r="A241" s="12" t="s">
        <v>329</v>
      </c>
      <c r="B241" s="6"/>
      <c r="C241" s="7">
        <v>3750</v>
      </c>
      <c r="D241" s="8"/>
      <c r="E241" s="8"/>
      <c r="F241" s="9"/>
      <c r="G241" s="7"/>
      <c r="H241" s="7"/>
      <c r="I241" s="8"/>
      <c r="J241" s="8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55">
        <f t="shared" si="3"/>
        <v>0</v>
      </c>
      <c r="AO241" s="56">
        <f>C241+G241-AN241</f>
        <v>3750</v>
      </c>
      <c r="AP241" s="57">
        <f>B241*AO241</f>
        <v>0</v>
      </c>
    </row>
    <row r="242" spans="1:42" ht="18.75" x14ac:dyDescent="0.3">
      <c r="A242" s="12" t="s">
        <v>330</v>
      </c>
      <c r="B242" s="6"/>
      <c r="C242" s="7">
        <v>24</v>
      </c>
      <c r="D242" s="8"/>
      <c r="E242" s="8"/>
      <c r="F242" s="9"/>
      <c r="G242" s="7"/>
      <c r="H242" s="7"/>
      <c r="I242" s="8"/>
      <c r="J242" s="8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55">
        <f t="shared" si="3"/>
        <v>0</v>
      </c>
      <c r="AO242" s="56">
        <f>C242+G242-AN242</f>
        <v>24</v>
      </c>
      <c r="AP242" s="57">
        <f>B242*AO242</f>
        <v>0</v>
      </c>
    </row>
    <row r="243" spans="1:42" ht="18.75" x14ac:dyDescent="0.3">
      <c r="A243" s="12" t="s">
        <v>331</v>
      </c>
      <c r="B243" s="6">
        <v>0.48</v>
      </c>
      <c r="C243" s="7">
        <v>730</v>
      </c>
      <c r="D243" s="8" t="s">
        <v>10</v>
      </c>
      <c r="E243" s="8" t="s">
        <v>86</v>
      </c>
      <c r="F243" s="9" t="s">
        <v>86</v>
      </c>
      <c r="G243" s="7"/>
      <c r="H243" s="7">
        <v>1589</v>
      </c>
      <c r="I243" s="8"/>
      <c r="J243" s="8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55">
        <f t="shared" si="3"/>
        <v>0</v>
      </c>
      <c r="AO243" s="56">
        <f>C243+G243-AN243</f>
        <v>730</v>
      </c>
      <c r="AP243" s="57">
        <f>B243*AO243</f>
        <v>350.4</v>
      </c>
    </row>
    <row r="244" spans="1:42" ht="18.75" x14ac:dyDescent="0.3">
      <c r="A244" s="12" t="s">
        <v>332</v>
      </c>
      <c r="B244" s="6">
        <v>54.76</v>
      </c>
      <c r="C244" s="7">
        <v>800</v>
      </c>
      <c r="D244" s="8" t="s">
        <v>236</v>
      </c>
      <c r="E244" s="8" t="s">
        <v>333</v>
      </c>
      <c r="F244" s="9" t="s">
        <v>333</v>
      </c>
      <c r="G244" s="10">
        <v>7000</v>
      </c>
      <c r="H244" s="7">
        <v>9332</v>
      </c>
      <c r="I244" s="8">
        <v>300</v>
      </c>
      <c r="J244" s="8"/>
      <c r="K244" s="11"/>
      <c r="L244" s="11"/>
      <c r="M244" s="11">
        <v>200</v>
      </c>
      <c r="N244" s="11"/>
      <c r="O244" s="11"/>
      <c r="P244" s="11">
        <v>200</v>
      </c>
      <c r="Q244" s="11">
        <v>100</v>
      </c>
      <c r="R244" s="11"/>
      <c r="S244" s="11"/>
      <c r="T244" s="11">
        <v>200</v>
      </c>
      <c r="U244" s="11"/>
      <c r="V244" s="11"/>
      <c r="W244" s="11">
        <v>250</v>
      </c>
      <c r="X244" s="11">
        <v>100</v>
      </c>
      <c r="Y244" s="11"/>
      <c r="Z244" s="11"/>
      <c r="AA244" s="11">
        <v>300</v>
      </c>
      <c r="AB244" s="11"/>
      <c r="AC244" s="11">
        <v>400</v>
      </c>
      <c r="AD244" s="11"/>
      <c r="AE244" s="11"/>
      <c r="AF244" s="11"/>
      <c r="AG244" s="11"/>
      <c r="AH244" s="11"/>
      <c r="AI244" s="11"/>
      <c r="AJ244" s="11"/>
      <c r="AK244" s="11">
        <v>300</v>
      </c>
      <c r="AL244" s="11">
        <v>100</v>
      </c>
      <c r="AM244" s="11"/>
      <c r="AN244" s="55">
        <f t="shared" si="3"/>
        <v>2450</v>
      </c>
      <c r="AO244" s="56">
        <f>C244+G244-AN244</f>
        <v>5350</v>
      </c>
      <c r="AP244" s="57">
        <f>B244*AO244</f>
        <v>292966</v>
      </c>
    </row>
    <row r="245" spans="1:42" ht="18.75" x14ac:dyDescent="0.3">
      <c r="A245" s="12" t="s">
        <v>334</v>
      </c>
      <c r="B245" s="6"/>
      <c r="C245" s="7">
        <v>80</v>
      </c>
      <c r="D245" s="8"/>
      <c r="E245" s="8"/>
      <c r="F245" s="9"/>
      <c r="G245" s="7"/>
      <c r="H245" s="7"/>
      <c r="I245" s="8"/>
      <c r="J245" s="8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55">
        <f t="shared" si="3"/>
        <v>0</v>
      </c>
      <c r="AO245" s="56">
        <f>C245+G245-AN245</f>
        <v>80</v>
      </c>
      <c r="AP245" s="57">
        <f>B245*AO245</f>
        <v>0</v>
      </c>
    </row>
    <row r="246" spans="1:42" ht="18.75" x14ac:dyDescent="0.3">
      <c r="A246" s="12" t="s">
        <v>335</v>
      </c>
      <c r="B246" s="6">
        <v>5.34</v>
      </c>
      <c r="C246" s="7">
        <v>4100</v>
      </c>
      <c r="D246" s="8" t="s">
        <v>10</v>
      </c>
      <c r="E246" s="8">
        <v>44848</v>
      </c>
      <c r="F246" s="9">
        <v>44848</v>
      </c>
      <c r="G246" s="7"/>
      <c r="H246" s="7">
        <v>1757</v>
      </c>
      <c r="I246" s="8">
        <v>200</v>
      </c>
      <c r="J246" s="8"/>
      <c r="K246" s="11"/>
      <c r="L246" s="11"/>
      <c r="M246" s="11">
        <v>300</v>
      </c>
      <c r="N246" s="11"/>
      <c r="O246" s="11"/>
      <c r="P246" s="11">
        <v>200</v>
      </c>
      <c r="Q246" s="11"/>
      <c r="R246" s="11"/>
      <c r="S246" s="11"/>
      <c r="T246" s="11">
        <v>200</v>
      </c>
      <c r="U246" s="11"/>
      <c r="V246" s="11"/>
      <c r="W246" s="11">
        <v>100</v>
      </c>
      <c r="X246" s="11"/>
      <c r="Y246" s="11"/>
      <c r="Z246" s="11"/>
      <c r="AA246" s="11">
        <v>200</v>
      </c>
      <c r="AB246" s="11"/>
      <c r="AC246" s="11">
        <v>200</v>
      </c>
      <c r="AD246" s="11"/>
      <c r="AE246" s="11"/>
      <c r="AF246" s="11"/>
      <c r="AG246" s="11"/>
      <c r="AH246" s="11">
        <v>100</v>
      </c>
      <c r="AI246" s="11"/>
      <c r="AJ246" s="11"/>
      <c r="AK246" s="11">
        <v>300</v>
      </c>
      <c r="AL246" s="11"/>
      <c r="AM246" s="11"/>
      <c r="AN246" s="55">
        <f t="shared" si="3"/>
        <v>1800</v>
      </c>
      <c r="AO246" s="56">
        <f>C246+G246-AN246</f>
        <v>2300</v>
      </c>
      <c r="AP246" s="57">
        <f>B246*AO246</f>
        <v>12282</v>
      </c>
    </row>
    <row r="247" spans="1:42" ht="18.75" x14ac:dyDescent="0.3">
      <c r="A247" s="12" t="s">
        <v>336</v>
      </c>
      <c r="B247" s="6">
        <v>180</v>
      </c>
      <c r="C247" s="7">
        <v>1422</v>
      </c>
      <c r="D247" s="8" t="s">
        <v>325</v>
      </c>
      <c r="E247" s="8" t="s">
        <v>337</v>
      </c>
      <c r="F247" s="9" t="s">
        <v>337</v>
      </c>
      <c r="G247" s="7"/>
      <c r="H247" s="7"/>
      <c r="I247" s="8">
        <v>60</v>
      </c>
      <c r="J247" s="8"/>
      <c r="K247" s="11"/>
      <c r="L247" s="11"/>
      <c r="M247" s="11">
        <v>35</v>
      </c>
      <c r="N247" s="11"/>
      <c r="O247" s="11"/>
      <c r="P247" s="11">
        <v>60</v>
      </c>
      <c r="Q247" s="11"/>
      <c r="R247" s="11"/>
      <c r="S247" s="11"/>
      <c r="T247" s="11"/>
      <c r="U247" s="11"/>
      <c r="V247" s="11"/>
      <c r="W247" s="11">
        <v>130</v>
      </c>
      <c r="X247" s="11">
        <v>30</v>
      </c>
      <c r="Y247" s="11"/>
      <c r="Z247" s="11"/>
      <c r="AA247" s="11">
        <v>50</v>
      </c>
      <c r="AB247" s="11"/>
      <c r="AC247" s="11">
        <v>50</v>
      </c>
      <c r="AD247" s="11"/>
      <c r="AE247" s="11">
        <v>23</v>
      </c>
      <c r="AF247" s="11"/>
      <c r="AG247" s="11"/>
      <c r="AH247" s="11">
        <v>20</v>
      </c>
      <c r="AI247" s="11">
        <v>20</v>
      </c>
      <c r="AJ247" s="11"/>
      <c r="AK247" s="11">
        <v>66</v>
      </c>
      <c r="AL247" s="11">
        <v>20</v>
      </c>
      <c r="AM247" s="11"/>
      <c r="AN247" s="55">
        <f t="shared" si="3"/>
        <v>564</v>
      </c>
      <c r="AO247" s="56">
        <f>C247+G247-AN247</f>
        <v>858</v>
      </c>
      <c r="AP247" s="57">
        <f>B247*AO247</f>
        <v>154440</v>
      </c>
    </row>
    <row r="248" spans="1:42" ht="18.75" x14ac:dyDescent="0.3">
      <c r="A248" s="12" t="s">
        <v>338</v>
      </c>
      <c r="B248" s="6"/>
      <c r="C248" s="7">
        <v>1860</v>
      </c>
      <c r="D248" s="8"/>
      <c r="E248" s="8"/>
      <c r="F248" s="9"/>
      <c r="G248" s="7"/>
      <c r="H248" s="7"/>
      <c r="I248" s="8"/>
      <c r="J248" s="8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55">
        <f t="shared" si="3"/>
        <v>0</v>
      </c>
      <c r="AO248" s="56">
        <f>C248+G248-AN248</f>
        <v>1860</v>
      </c>
      <c r="AP248" s="57">
        <f>B248*AO248</f>
        <v>0</v>
      </c>
    </row>
    <row r="249" spans="1:42" ht="18.75" x14ac:dyDescent="0.3">
      <c r="A249" s="12" t="s">
        <v>339</v>
      </c>
      <c r="B249" s="6"/>
      <c r="C249" s="7">
        <v>413</v>
      </c>
      <c r="D249" s="8"/>
      <c r="E249" s="8"/>
      <c r="F249" s="9"/>
      <c r="G249" s="7"/>
      <c r="H249" s="7"/>
      <c r="I249" s="8"/>
      <c r="J249" s="8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55">
        <f t="shared" si="3"/>
        <v>0</v>
      </c>
      <c r="AO249" s="56">
        <f>C249+G249-AN249</f>
        <v>413</v>
      </c>
      <c r="AP249" s="57">
        <f>B249*AO249</f>
        <v>0</v>
      </c>
    </row>
    <row r="250" spans="1:42" ht="18.75" x14ac:dyDescent="0.3">
      <c r="A250" s="12" t="s">
        <v>340</v>
      </c>
      <c r="B250" s="6">
        <v>20.399999999999999</v>
      </c>
      <c r="C250" s="7">
        <v>600</v>
      </c>
      <c r="D250" s="8" t="s">
        <v>10</v>
      </c>
      <c r="E250" s="8">
        <v>44757</v>
      </c>
      <c r="F250" s="9">
        <v>44757</v>
      </c>
      <c r="G250" s="7"/>
      <c r="H250" s="7"/>
      <c r="I250" s="8"/>
      <c r="J250" s="8"/>
      <c r="K250" s="11"/>
      <c r="L250" s="11"/>
      <c r="M250" s="11"/>
      <c r="N250" s="11"/>
      <c r="O250" s="11"/>
      <c r="P250" s="11">
        <v>50</v>
      </c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>
        <v>50</v>
      </c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55">
        <f t="shared" si="3"/>
        <v>100</v>
      </c>
      <c r="AO250" s="56">
        <f>C250+G250-AN250</f>
        <v>500</v>
      </c>
      <c r="AP250" s="57">
        <f>B250*AO250</f>
        <v>10200</v>
      </c>
    </row>
    <row r="251" spans="1:42" ht="18.75" x14ac:dyDescent="0.3">
      <c r="A251" s="12" t="s">
        <v>341</v>
      </c>
      <c r="B251" s="6">
        <v>3000</v>
      </c>
      <c r="C251" s="7">
        <v>131</v>
      </c>
      <c r="D251" s="8" t="s">
        <v>325</v>
      </c>
      <c r="E251" s="8">
        <v>44865</v>
      </c>
      <c r="F251" s="9">
        <v>44865</v>
      </c>
      <c r="G251" s="7"/>
      <c r="H251" s="7">
        <v>51101551</v>
      </c>
      <c r="I251" s="8">
        <v>5</v>
      </c>
      <c r="J251" s="8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>
        <v>5</v>
      </c>
      <c r="AD251" s="11"/>
      <c r="AE251" s="11"/>
      <c r="AF251" s="11"/>
      <c r="AG251" s="11"/>
      <c r="AH251" s="11"/>
      <c r="AI251" s="11"/>
      <c r="AJ251" s="11"/>
      <c r="AK251" s="11">
        <v>5</v>
      </c>
      <c r="AL251" s="11"/>
      <c r="AM251" s="11"/>
      <c r="AN251" s="55">
        <f t="shared" si="3"/>
        <v>15</v>
      </c>
      <c r="AO251" s="56">
        <f>C251+G251-AN251</f>
        <v>116</v>
      </c>
      <c r="AP251" s="57">
        <f>B251*AO251</f>
        <v>348000</v>
      </c>
    </row>
    <row r="252" spans="1:42" ht="18.75" x14ac:dyDescent="0.3">
      <c r="A252" s="12" t="s">
        <v>342</v>
      </c>
      <c r="B252" s="6">
        <v>246</v>
      </c>
      <c r="C252" s="7">
        <v>280</v>
      </c>
      <c r="D252" s="8" t="s">
        <v>343</v>
      </c>
      <c r="E252" s="8" t="s">
        <v>344</v>
      </c>
      <c r="F252" s="9" t="s">
        <v>344</v>
      </c>
      <c r="G252" s="7"/>
      <c r="H252" s="7">
        <v>9500</v>
      </c>
      <c r="I252" s="8">
        <v>50</v>
      </c>
      <c r="J252" s="8"/>
      <c r="K252" s="11"/>
      <c r="L252" s="11"/>
      <c r="M252" s="11">
        <v>20</v>
      </c>
      <c r="N252" s="11"/>
      <c r="O252" s="11"/>
      <c r="P252" s="11">
        <v>30</v>
      </c>
      <c r="Q252" s="11"/>
      <c r="R252" s="11"/>
      <c r="S252" s="11"/>
      <c r="T252" s="11"/>
      <c r="U252" s="11"/>
      <c r="V252" s="11"/>
      <c r="W252" s="11">
        <v>10</v>
      </c>
      <c r="X252" s="11">
        <v>20</v>
      </c>
      <c r="Y252" s="11"/>
      <c r="Z252" s="11"/>
      <c r="AA252" s="11">
        <v>30</v>
      </c>
      <c r="AB252" s="11"/>
      <c r="AC252" s="11">
        <v>30</v>
      </c>
      <c r="AD252" s="11"/>
      <c r="AE252" s="11"/>
      <c r="AF252" s="11"/>
      <c r="AG252" s="11"/>
      <c r="AH252" s="11">
        <v>30</v>
      </c>
      <c r="AI252" s="11"/>
      <c r="AJ252" s="11"/>
      <c r="AK252" s="11">
        <v>20</v>
      </c>
      <c r="AL252" s="11"/>
      <c r="AM252" s="11"/>
      <c r="AN252" s="55">
        <f t="shared" si="3"/>
        <v>240</v>
      </c>
      <c r="AO252" s="56">
        <f>C252+G252-AN252</f>
        <v>40</v>
      </c>
      <c r="AP252" s="57">
        <f>B252*AO252</f>
        <v>9840</v>
      </c>
    </row>
    <row r="253" spans="1:42" ht="18.75" x14ac:dyDescent="0.3">
      <c r="A253" s="12" t="s">
        <v>345</v>
      </c>
      <c r="B253" s="6">
        <v>96.52</v>
      </c>
      <c r="C253" s="7">
        <v>650</v>
      </c>
      <c r="D253" s="8"/>
      <c r="E253" s="8">
        <v>44713</v>
      </c>
      <c r="F253" s="9">
        <v>44713</v>
      </c>
      <c r="G253" s="7"/>
      <c r="H253" s="7"/>
      <c r="I253" s="8">
        <v>20</v>
      </c>
      <c r="J253" s="8"/>
      <c r="K253" s="11"/>
      <c r="L253" s="11"/>
      <c r="M253" s="11"/>
      <c r="N253" s="11"/>
      <c r="O253" s="11"/>
      <c r="P253" s="11">
        <v>20</v>
      </c>
      <c r="Q253" s="11"/>
      <c r="R253" s="11"/>
      <c r="S253" s="11"/>
      <c r="T253" s="11"/>
      <c r="U253" s="11"/>
      <c r="V253" s="11"/>
      <c r="W253" s="11"/>
      <c r="X253" s="11">
        <v>50</v>
      </c>
      <c r="Y253" s="11"/>
      <c r="Z253" s="11"/>
      <c r="AA253" s="11">
        <v>50</v>
      </c>
      <c r="AB253" s="11"/>
      <c r="AC253" s="11">
        <v>50</v>
      </c>
      <c r="AD253" s="11"/>
      <c r="AE253" s="11"/>
      <c r="AF253" s="11"/>
      <c r="AG253" s="11"/>
      <c r="AH253" s="11"/>
      <c r="AI253" s="11"/>
      <c r="AJ253" s="11"/>
      <c r="AK253" s="11">
        <v>100</v>
      </c>
      <c r="AL253" s="11"/>
      <c r="AM253" s="11"/>
      <c r="AN253" s="55">
        <f t="shared" si="3"/>
        <v>290</v>
      </c>
      <c r="AO253" s="56">
        <f>C253+G253-AN253</f>
        <v>360</v>
      </c>
      <c r="AP253" s="57">
        <f>B253*AO253</f>
        <v>34747.199999999997</v>
      </c>
    </row>
    <row r="254" spans="1:42" ht="18.75" x14ac:dyDescent="0.3">
      <c r="A254" s="12" t="s">
        <v>346</v>
      </c>
      <c r="B254" s="6"/>
      <c r="C254" s="7">
        <v>40</v>
      </c>
      <c r="D254" s="8"/>
      <c r="E254" s="8"/>
      <c r="F254" s="9"/>
      <c r="G254" s="7"/>
      <c r="H254" s="7"/>
      <c r="I254" s="8"/>
      <c r="J254" s="8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55">
        <f t="shared" si="3"/>
        <v>0</v>
      </c>
      <c r="AO254" s="56">
        <f>C254+G254-AN254</f>
        <v>40</v>
      </c>
      <c r="AP254" s="57">
        <f>B254*AO254</f>
        <v>0</v>
      </c>
    </row>
    <row r="255" spans="1:42" ht="18.75" x14ac:dyDescent="0.3">
      <c r="A255" s="17" t="s">
        <v>347</v>
      </c>
      <c r="B255" s="15">
        <v>2180</v>
      </c>
      <c r="C255" s="21">
        <v>0</v>
      </c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55">
        <f t="shared" si="3"/>
        <v>0</v>
      </c>
      <c r="AO255" s="56">
        <f>C255+G255-AN255</f>
        <v>0</v>
      </c>
      <c r="AP255" s="57">
        <f>B255*AO255</f>
        <v>0</v>
      </c>
    </row>
    <row r="256" spans="1:42" ht="18.75" x14ac:dyDescent="0.3">
      <c r="A256" s="12" t="s">
        <v>348</v>
      </c>
      <c r="B256" s="6"/>
      <c r="C256" s="7">
        <v>740</v>
      </c>
      <c r="D256" s="8"/>
      <c r="E256" s="8"/>
      <c r="F256" s="9"/>
      <c r="G256" s="7"/>
      <c r="H256" s="7"/>
      <c r="I256" s="8"/>
      <c r="J256" s="8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55">
        <f t="shared" si="3"/>
        <v>0</v>
      </c>
      <c r="AO256" s="56">
        <f>C256+G256-AN256</f>
        <v>740</v>
      </c>
      <c r="AP256" s="57">
        <f>B256*AO256</f>
        <v>0</v>
      </c>
    </row>
    <row r="257" spans="1:42" ht="18.75" x14ac:dyDescent="0.3">
      <c r="A257" s="12" t="s">
        <v>349</v>
      </c>
      <c r="B257" s="6"/>
      <c r="C257" s="7">
        <v>620</v>
      </c>
      <c r="D257" s="8"/>
      <c r="E257" s="8"/>
      <c r="F257" s="9"/>
      <c r="G257" s="7"/>
      <c r="H257" s="7"/>
      <c r="I257" s="8"/>
      <c r="J257" s="8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>
        <v>100</v>
      </c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55">
        <f t="shared" si="3"/>
        <v>100</v>
      </c>
      <c r="AO257" s="56">
        <f>C257+G257-AN257</f>
        <v>520</v>
      </c>
      <c r="AP257" s="57">
        <f>B257*AO257</f>
        <v>0</v>
      </c>
    </row>
    <row r="258" spans="1:42" ht="18.75" x14ac:dyDescent="0.3">
      <c r="A258" s="12" t="s">
        <v>350</v>
      </c>
      <c r="B258" s="6"/>
      <c r="C258" s="7">
        <v>0</v>
      </c>
      <c r="D258" s="8"/>
      <c r="E258" s="8"/>
      <c r="F258" s="9"/>
      <c r="G258" s="7"/>
      <c r="H258" s="7"/>
      <c r="I258" s="8"/>
      <c r="J258" s="8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55">
        <f t="shared" si="3"/>
        <v>0</v>
      </c>
      <c r="AO258" s="56">
        <f>C258+G258-AN258</f>
        <v>0</v>
      </c>
      <c r="AP258" s="57">
        <f>B258*AO258</f>
        <v>0</v>
      </c>
    </row>
    <row r="259" spans="1:42" ht="18.75" x14ac:dyDescent="0.3">
      <c r="A259" s="12" t="s">
        <v>351</v>
      </c>
      <c r="B259" s="6"/>
      <c r="C259" s="7">
        <v>0</v>
      </c>
      <c r="D259" s="8"/>
      <c r="E259" s="8"/>
      <c r="F259" s="9"/>
      <c r="G259" s="7"/>
      <c r="H259" s="7"/>
      <c r="I259" s="8"/>
      <c r="J259" s="8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55">
        <f t="shared" si="3"/>
        <v>0</v>
      </c>
      <c r="AO259" s="56">
        <f>C259+G259-AN259</f>
        <v>0</v>
      </c>
      <c r="AP259" s="57">
        <f>B259*AO259</f>
        <v>0</v>
      </c>
    </row>
    <row r="260" spans="1:42" ht="18.75" x14ac:dyDescent="0.3">
      <c r="A260" s="12" t="s">
        <v>352</v>
      </c>
      <c r="B260" s="6"/>
      <c r="C260" s="7">
        <v>100</v>
      </c>
      <c r="D260" s="8"/>
      <c r="E260" s="8"/>
      <c r="F260" s="9"/>
      <c r="G260" s="7"/>
      <c r="H260" s="7"/>
      <c r="I260" s="8"/>
      <c r="J260" s="8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55">
        <f t="shared" si="3"/>
        <v>0</v>
      </c>
      <c r="AO260" s="56">
        <f>C260+G260-AN260</f>
        <v>100</v>
      </c>
      <c r="AP260" s="57">
        <f>B260*AO260</f>
        <v>0</v>
      </c>
    </row>
    <row r="261" spans="1:42" ht="18.75" x14ac:dyDescent="0.3">
      <c r="A261" s="20" t="s">
        <v>353</v>
      </c>
      <c r="B261" s="27">
        <v>136.80000000000001</v>
      </c>
      <c r="C261" s="21">
        <v>990</v>
      </c>
      <c r="D261" s="19" t="s">
        <v>10</v>
      </c>
      <c r="E261" s="19" t="s">
        <v>16</v>
      </c>
      <c r="F261" s="23" t="s">
        <v>16</v>
      </c>
      <c r="G261" s="16"/>
      <c r="H261" s="19">
        <v>1006</v>
      </c>
      <c r="I261" s="19">
        <v>50</v>
      </c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>
        <v>50</v>
      </c>
      <c r="X261" s="19"/>
      <c r="Y261" s="19"/>
      <c r="Z261" s="19"/>
      <c r="AA261" s="19">
        <v>60</v>
      </c>
      <c r="AB261" s="19"/>
      <c r="AC261" s="19"/>
      <c r="AD261" s="19"/>
      <c r="AE261" s="19"/>
      <c r="AF261" s="19"/>
      <c r="AG261" s="19"/>
      <c r="AH261" s="19"/>
      <c r="AI261" s="19"/>
      <c r="AJ261" s="19"/>
      <c r="AK261" s="19">
        <v>100</v>
      </c>
      <c r="AL261" s="19"/>
      <c r="AM261" s="19"/>
      <c r="AN261" s="55">
        <f t="shared" si="3"/>
        <v>260</v>
      </c>
      <c r="AO261" s="55">
        <f>C261+G261-AN261</f>
        <v>730</v>
      </c>
      <c r="AP261" s="28">
        <f>B261*AO261</f>
        <v>99864.000000000015</v>
      </c>
    </row>
    <row r="262" spans="1:42" ht="18.75" x14ac:dyDescent="0.3">
      <c r="A262" s="12" t="s">
        <v>354</v>
      </c>
      <c r="B262" s="6"/>
      <c r="C262" s="7">
        <v>20</v>
      </c>
      <c r="D262" s="8"/>
      <c r="E262" s="8"/>
      <c r="F262" s="9"/>
      <c r="G262" s="7"/>
      <c r="H262" s="7"/>
      <c r="I262" s="8"/>
      <c r="J262" s="8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55">
        <f t="shared" si="3"/>
        <v>0</v>
      </c>
      <c r="AO262" s="56">
        <f>C262+G262-AN262</f>
        <v>20</v>
      </c>
      <c r="AP262" s="57">
        <f>B262*AO262</f>
        <v>0</v>
      </c>
    </row>
    <row r="263" spans="1:42" ht="18.75" x14ac:dyDescent="0.3">
      <c r="A263" s="12" t="s">
        <v>355</v>
      </c>
      <c r="B263" s="6">
        <v>1.44</v>
      </c>
      <c r="C263" s="7">
        <v>970</v>
      </c>
      <c r="D263" s="8" t="s">
        <v>10</v>
      </c>
      <c r="E263" s="8" t="s">
        <v>11</v>
      </c>
      <c r="F263" s="9" t="s">
        <v>11</v>
      </c>
      <c r="G263" s="7"/>
      <c r="H263" s="7">
        <v>10296</v>
      </c>
      <c r="I263" s="8"/>
      <c r="J263" s="8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55">
        <f t="shared" si="3"/>
        <v>0</v>
      </c>
      <c r="AO263" s="56">
        <f>C263+G263-AN263</f>
        <v>970</v>
      </c>
      <c r="AP263" s="57">
        <f>B263*AO263</f>
        <v>1396.8</v>
      </c>
    </row>
    <row r="264" spans="1:42" ht="18.75" x14ac:dyDescent="0.3">
      <c r="A264" s="12" t="s">
        <v>356</v>
      </c>
      <c r="B264" s="6"/>
      <c r="C264" s="7">
        <v>300</v>
      </c>
      <c r="D264" s="8"/>
      <c r="E264" s="8"/>
      <c r="F264" s="9"/>
      <c r="G264" s="7"/>
      <c r="H264" s="7"/>
      <c r="I264" s="8"/>
      <c r="J264" s="8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55">
        <f t="shared" si="3"/>
        <v>0</v>
      </c>
      <c r="AO264" s="56">
        <f>C264+G264-AN264</f>
        <v>300</v>
      </c>
      <c r="AP264" s="57">
        <f>B264*AO264</f>
        <v>0</v>
      </c>
    </row>
    <row r="265" spans="1:42" ht="18.75" x14ac:dyDescent="0.3">
      <c r="A265" s="60" t="s">
        <v>357</v>
      </c>
      <c r="B265" s="6">
        <v>6.95</v>
      </c>
      <c r="C265" s="7">
        <v>0</v>
      </c>
      <c r="D265" s="8" t="s">
        <v>164</v>
      </c>
      <c r="E265" s="8" t="s">
        <v>165</v>
      </c>
      <c r="F265" s="9" t="s">
        <v>165</v>
      </c>
      <c r="G265" s="10">
        <v>1500</v>
      </c>
      <c r="H265" s="7">
        <v>51181701</v>
      </c>
      <c r="I265" s="8"/>
      <c r="J265" s="8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>
        <v>200</v>
      </c>
      <c r="Y265" s="11"/>
      <c r="Z265" s="11"/>
      <c r="AA265" s="11">
        <v>200</v>
      </c>
      <c r="AB265" s="11"/>
      <c r="AC265" s="11"/>
      <c r="AD265" s="11"/>
      <c r="AE265" s="11"/>
      <c r="AF265" s="11"/>
      <c r="AG265" s="11"/>
      <c r="AH265" s="11"/>
      <c r="AI265" s="11"/>
      <c r="AJ265" s="11"/>
      <c r="AK265" s="11">
        <v>100</v>
      </c>
      <c r="AL265" s="11">
        <v>50</v>
      </c>
      <c r="AM265" s="11"/>
      <c r="AN265" s="55">
        <f t="shared" si="3"/>
        <v>550</v>
      </c>
      <c r="AO265" s="56">
        <f>C265+G265-AN265</f>
        <v>950</v>
      </c>
      <c r="AP265" s="57">
        <f>B265*AO265</f>
        <v>6602.5</v>
      </c>
    </row>
    <row r="266" spans="1:42" ht="18.75" x14ac:dyDescent="0.3">
      <c r="A266" s="12" t="s">
        <v>358</v>
      </c>
      <c r="B266" s="6"/>
      <c r="C266" s="7">
        <v>100</v>
      </c>
      <c r="D266" s="8"/>
      <c r="E266" s="8"/>
      <c r="F266" s="9"/>
      <c r="G266" s="7"/>
      <c r="H266" s="7"/>
      <c r="I266" s="8"/>
      <c r="J266" s="8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55">
        <f t="shared" ref="AN266:AN329" si="4">I266+J266+K266+L266+M266+N266+O266+P266+Q266+R266+S266+T266+U266+V266+W266+X266+Y266+Z266+AA266+AB266+AC266+AD266+AE266+AF266+AG266+AH266+AI266+AJ266+AK266+AL266+AM266</f>
        <v>0</v>
      </c>
      <c r="AO266" s="56">
        <f>C266+G266-AN266</f>
        <v>100</v>
      </c>
      <c r="AP266" s="57">
        <f>B266*AO266</f>
        <v>0</v>
      </c>
    </row>
    <row r="267" spans="1:42" ht="18.75" x14ac:dyDescent="0.3">
      <c r="A267" s="12" t="s">
        <v>359</v>
      </c>
      <c r="B267" s="6"/>
      <c r="C267" s="7">
        <v>55</v>
      </c>
      <c r="D267" s="8"/>
      <c r="E267" s="8"/>
      <c r="F267" s="9"/>
      <c r="G267" s="7"/>
      <c r="H267" s="7"/>
      <c r="I267" s="8"/>
      <c r="J267" s="8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55">
        <f t="shared" si="4"/>
        <v>0</v>
      </c>
      <c r="AO267" s="56">
        <f>C267+G267-AN267</f>
        <v>55</v>
      </c>
      <c r="AP267" s="57">
        <f>B267*AO267</f>
        <v>0</v>
      </c>
    </row>
    <row r="268" spans="1:42" ht="18.75" x14ac:dyDescent="0.3">
      <c r="A268" s="12" t="s">
        <v>360</v>
      </c>
      <c r="B268" s="6">
        <v>42</v>
      </c>
      <c r="C268" s="7">
        <v>1165</v>
      </c>
      <c r="D268" s="8" t="s">
        <v>10</v>
      </c>
      <c r="E268" s="8" t="s">
        <v>16</v>
      </c>
      <c r="F268" s="9" t="s">
        <v>16</v>
      </c>
      <c r="G268" s="7"/>
      <c r="H268" s="7">
        <v>1831</v>
      </c>
      <c r="I268" s="8">
        <v>20</v>
      </c>
      <c r="J268" s="8"/>
      <c r="K268" s="11"/>
      <c r="L268" s="11"/>
      <c r="M268" s="11">
        <v>10</v>
      </c>
      <c r="N268" s="11"/>
      <c r="O268" s="11"/>
      <c r="P268" s="11">
        <v>30</v>
      </c>
      <c r="Q268" s="11">
        <v>50</v>
      </c>
      <c r="R268" s="11"/>
      <c r="S268" s="11"/>
      <c r="T268" s="11"/>
      <c r="U268" s="11"/>
      <c r="V268" s="11"/>
      <c r="W268" s="11">
        <v>80</v>
      </c>
      <c r="X268" s="11"/>
      <c r="Y268" s="11"/>
      <c r="Z268" s="11"/>
      <c r="AA268" s="11">
        <v>30</v>
      </c>
      <c r="AB268" s="11"/>
      <c r="AC268" s="11">
        <v>20</v>
      </c>
      <c r="AD268" s="11"/>
      <c r="AE268" s="11"/>
      <c r="AF268" s="11"/>
      <c r="AG268" s="11"/>
      <c r="AH268" s="11"/>
      <c r="AI268" s="11"/>
      <c r="AJ268" s="11"/>
      <c r="AK268" s="11">
        <v>20</v>
      </c>
      <c r="AL268" s="11">
        <v>50</v>
      </c>
      <c r="AM268" s="11"/>
      <c r="AN268" s="55">
        <f t="shared" si="4"/>
        <v>310</v>
      </c>
      <c r="AO268" s="56">
        <f>C268+G268-AN268</f>
        <v>855</v>
      </c>
      <c r="AP268" s="57">
        <f>B268*AO268</f>
        <v>35910</v>
      </c>
    </row>
    <row r="269" spans="1:42" ht="18.75" x14ac:dyDescent="0.3">
      <c r="A269" s="13" t="s">
        <v>361</v>
      </c>
      <c r="B269" s="6">
        <v>154</v>
      </c>
      <c r="C269" s="7">
        <v>0</v>
      </c>
      <c r="D269" s="8" t="s">
        <v>264</v>
      </c>
      <c r="E269" s="8">
        <v>44802</v>
      </c>
      <c r="F269" s="9">
        <v>44802</v>
      </c>
      <c r="G269" s="7"/>
      <c r="H269" s="7">
        <v>1040</v>
      </c>
      <c r="I269" s="8"/>
      <c r="J269" s="8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55">
        <f t="shared" si="4"/>
        <v>0</v>
      </c>
      <c r="AO269" s="56">
        <f>C269+G269-AN269</f>
        <v>0</v>
      </c>
      <c r="AP269" s="57">
        <f>B269*AO269</f>
        <v>0</v>
      </c>
    </row>
    <row r="270" spans="1:42" ht="18.75" x14ac:dyDescent="0.3">
      <c r="A270" s="12" t="s">
        <v>362</v>
      </c>
      <c r="B270" s="6"/>
      <c r="C270" s="7">
        <v>50</v>
      </c>
      <c r="D270" s="8"/>
      <c r="E270" s="8"/>
      <c r="F270" s="9"/>
      <c r="G270" s="7"/>
      <c r="H270" s="7"/>
      <c r="I270" s="8"/>
      <c r="J270" s="8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55">
        <f t="shared" si="4"/>
        <v>0</v>
      </c>
      <c r="AO270" s="56">
        <f>C270+G270-AN270</f>
        <v>50</v>
      </c>
      <c r="AP270" s="57">
        <f>B270*AO270</f>
        <v>0</v>
      </c>
    </row>
    <row r="271" spans="1:42" ht="18.75" x14ac:dyDescent="0.3">
      <c r="A271" s="12" t="s">
        <v>363</v>
      </c>
      <c r="B271" s="6">
        <v>110</v>
      </c>
      <c r="C271" s="7">
        <v>500</v>
      </c>
      <c r="D271" s="8"/>
      <c r="E271" s="8"/>
      <c r="F271" s="9"/>
      <c r="G271" s="7"/>
      <c r="H271" s="7"/>
      <c r="I271" s="8"/>
      <c r="J271" s="8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55">
        <f t="shared" si="4"/>
        <v>0</v>
      </c>
      <c r="AO271" s="56">
        <f>C271+G271-AN271</f>
        <v>500</v>
      </c>
      <c r="AP271" s="57">
        <f>B271*AO271</f>
        <v>55000</v>
      </c>
    </row>
    <row r="272" spans="1:42" ht="18.75" x14ac:dyDescent="0.3">
      <c r="A272" s="12" t="s">
        <v>364</v>
      </c>
      <c r="B272" s="6"/>
      <c r="C272" s="7">
        <v>194</v>
      </c>
      <c r="D272" s="8"/>
      <c r="E272" s="8"/>
      <c r="F272" s="9"/>
      <c r="G272" s="7"/>
      <c r="H272" s="7"/>
      <c r="I272" s="8"/>
      <c r="J272" s="8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55">
        <f t="shared" si="4"/>
        <v>0</v>
      </c>
      <c r="AO272" s="56">
        <f>C272+G272-AN272</f>
        <v>194</v>
      </c>
      <c r="AP272" s="57">
        <f>B272*AO272</f>
        <v>0</v>
      </c>
    </row>
    <row r="273" spans="1:42" ht="18.75" x14ac:dyDescent="0.3">
      <c r="A273" s="12" t="s">
        <v>365</v>
      </c>
      <c r="B273" s="6">
        <v>4092</v>
      </c>
      <c r="C273" s="7">
        <v>69</v>
      </c>
      <c r="D273" s="8" t="s">
        <v>10</v>
      </c>
      <c r="E273" s="8" t="s">
        <v>86</v>
      </c>
      <c r="F273" s="9" t="s">
        <v>86</v>
      </c>
      <c r="G273" s="7"/>
      <c r="H273" s="7">
        <v>1007</v>
      </c>
      <c r="I273" s="8">
        <v>7</v>
      </c>
      <c r="J273" s="8"/>
      <c r="K273" s="11"/>
      <c r="L273" s="11"/>
      <c r="M273" s="11">
        <v>3</v>
      </c>
      <c r="N273" s="11"/>
      <c r="O273" s="11"/>
      <c r="P273" s="11">
        <v>3</v>
      </c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>
        <v>3</v>
      </c>
      <c r="AB273" s="11"/>
      <c r="AC273" s="11">
        <v>4</v>
      </c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55">
        <f t="shared" si="4"/>
        <v>20</v>
      </c>
      <c r="AO273" s="56">
        <f>C273+G273-AN273</f>
        <v>49</v>
      </c>
      <c r="AP273" s="57">
        <f>B273*AO273</f>
        <v>200508</v>
      </c>
    </row>
    <row r="274" spans="1:42" ht="18.75" x14ac:dyDescent="0.3">
      <c r="A274" s="12" t="s">
        <v>366</v>
      </c>
      <c r="B274" s="6">
        <v>4</v>
      </c>
      <c r="C274" s="7">
        <v>670</v>
      </c>
      <c r="D274" s="8" t="s">
        <v>343</v>
      </c>
      <c r="E274" s="8" t="s">
        <v>367</v>
      </c>
      <c r="F274" s="9" t="s">
        <v>367</v>
      </c>
      <c r="G274" s="7"/>
      <c r="H274" s="7">
        <v>1375</v>
      </c>
      <c r="I274" s="8">
        <v>100</v>
      </c>
      <c r="J274" s="8"/>
      <c r="K274" s="11"/>
      <c r="L274" s="11"/>
      <c r="M274" s="11"/>
      <c r="N274" s="11"/>
      <c r="O274" s="11"/>
      <c r="P274" s="11">
        <v>100</v>
      </c>
      <c r="Q274" s="11"/>
      <c r="R274" s="11"/>
      <c r="S274" s="11"/>
      <c r="T274" s="11"/>
      <c r="U274" s="11"/>
      <c r="V274" s="11"/>
      <c r="W274" s="11">
        <v>100</v>
      </c>
      <c r="X274" s="11"/>
      <c r="Y274" s="11"/>
      <c r="Z274" s="11"/>
      <c r="AA274" s="11">
        <v>100</v>
      </c>
      <c r="AB274" s="11"/>
      <c r="AC274" s="11">
        <v>100</v>
      </c>
      <c r="AD274" s="11"/>
      <c r="AE274" s="11"/>
      <c r="AF274" s="11"/>
      <c r="AG274" s="11"/>
      <c r="AH274" s="11">
        <v>100</v>
      </c>
      <c r="AI274" s="11"/>
      <c r="AJ274" s="11"/>
      <c r="AK274" s="11"/>
      <c r="AL274" s="11"/>
      <c r="AM274" s="11"/>
      <c r="AN274" s="55">
        <f t="shared" si="4"/>
        <v>600</v>
      </c>
      <c r="AO274" s="56">
        <f>C274+G274-AN274</f>
        <v>70</v>
      </c>
      <c r="AP274" s="57">
        <f>B274*AO274</f>
        <v>280</v>
      </c>
    </row>
    <row r="275" spans="1:42" ht="18.75" x14ac:dyDescent="0.3">
      <c r="A275" s="12" t="s">
        <v>368</v>
      </c>
      <c r="B275" s="6">
        <v>2.4</v>
      </c>
      <c r="C275" s="7">
        <v>0</v>
      </c>
      <c r="D275" s="8" t="s">
        <v>10</v>
      </c>
      <c r="E275" s="8">
        <v>44848</v>
      </c>
      <c r="F275" s="9">
        <v>44848</v>
      </c>
      <c r="G275" s="7"/>
      <c r="H275" s="7">
        <v>10242</v>
      </c>
      <c r="I275" s="8"/>
      <c r="J275" s="8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55">
        <f t="shared" si="4"/>
        <v>0</v>
      </c>
      <c r="AO275" s="56">
        <f>C275+G275-AN275</f>
        <v>0</v>
      </c>
      <c r="AP275" s="57">
        <f>B275*AO275</f>
        <v>0</v>
      </c>
    </row>
    <row r="276" spans="1:42" ht="18.75" x14ac:dyDescent="0.3">
      <c r="A276" s="12" t="s">
        <v>369</v>
      </c>
      <c r="B276" s="6">
        <v>160</v>
      </c>
      <c r="C276" s="7">
        <v>0</v>
      </c>
      <c r="D276" s="8" t="s">
        <v>233</v>
      </c>
      <c r="E276" s="8">
        <v>44727</v>
      </c>
      <c r="F276" s="9">
        <v>44727</v>
      </c>
      <c r="G276" s="7"/>
      <c r="H276" s="7"/>
      <c r="I276" s="8"/>
      <c r="J276" s="8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55">
        <f t="shared" si="4"/>
        <v>0</v>
      </c>
      <c r="AO276" s="56">
        <f>C276+G276-AN276</f>
        <v>0</v>
      </c>
      <c r="AP276" s="57">
        <f>B276*AO276</f>
        <v>0</v>
      </c>
    </row>
    <row r="277" spans="1:42" ht="18.75" x14ac:dyDescent="0.3">
      <c r="A277" s="12" t="s">
        <v>370</v>
      </c>
      <c r="B277" s="6"/>
      <c r="C277" s="7">
        <v>75</v>
      </c>
      <c r="D277" s="8"/>
      <c r="E277" s="8"/>
      <c r="F277" s="9"/>
      <c r="G277" s="7"/>
      <c r="H277" s="7">
        <v>1093</v>
      </c>
      <c r="I277" s="8"/>
      <c r="J277" s="8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>
        <v>25</v>
      </c>
      <c r="X277" s="11"/>
      <c r="Y277" s="11"/>
      <c r="Z277" s="11"/>
      <c r="AA277" s="11">
        <v>50</v>
      </c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55">
        <f t="shared" si="4"/>
        <v>75</v>
      </c>
      <c r="AO277" s="56">
        <f>C277+G277-AN277</f>
        <v>0</v>
      </c>
      <c r="AP277" s="57">
        <f>B277*AO277</f>
        <v>0</v>
      </c>
    </row>
    <row r="278" spans="1:42" ht="18.75" x14ac:dyDescent="0.3">
      <c r="A278" s="12" t="s">
        <v>371</v>
      </c>
      <c r="B278" s="6">
        <v>750</v>
      </c>
      <c r="C278" s="7">
        <v>0</v>
      </c>
      <c r="D278" s="8"/>
      <c r="E278" s="8"/>
      <c r="F278" s="9"/>
      <c r="G278" s="7"/>
      <c r="H278" s="7"/>
      <c r="I278" s="8"/>
      <c r="J278" s="8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55">
        <f t="shared" si="4"/>
        <v>0</v>
      </c>
      <c r="AO278" s="56">
        <f>C278+G278-AN278</f>
        <v>0</v>
      </c>
      <c r="AP278" s="57">
        <f>B278*AO278</f>
        <v>0</v>
      </c>
    </row>
    <row r="279" spans="1:42" ht="18.75" x14ac:dyDescent="0.3">
      <c r="A279" s="12" t="s">
        <v>372</v>
      </c>
      <c r="B279" s="6">
        <v>35.909999999999997</v>
      </c>
      <c r="C279" s="7">
        <v>301</v>
      </c>
      <c r="D279" s="8" t="s">
        <v>343</v>
      </c>
      <c r="E279" s="8" t="s">
        <v>373</v>
      </c>
      <c r="F279" s="9" t="s">
        <v>373</v>
      </c>
      <c r="G279" s="7"/>
      <c r="H279" s="7">
        <v>3310</v>
      </c>
      <c r="I279" s="8">
        <v>60</v>
      </c>
      <c r="J279" s="8"/>
      <c r="K279" s="11"/>
      <c r="L279" s="11"/>
      <c r="M279" s="11">
        <v>30</v>
      </c>
      <c r="N279" s="11"/>
      <c r="O279" s="11"/>
      <c r="P279" s="11">
        <v>45</v>
      </c>
      <c r="Q279" s="11">
        <v>30</v>
      </c>
      <c r="R279" s="11"/>
      <c r="S279" s="11"/>
      <c r="T279" s="11"/>
      <c r="U279" s="11"/>
      <c r="V279" s="11"/>
      <c r="W279" s="11">
        <v>30</v>
      </c>
      <c r="X279" s="11"/>
      <c r="Y279" s="11"/>
      <c r="Z279" s="11"/>
      <c r="AA279" s="11">
        <v>6</v>
      </c>
      <c r="AB279" s="11"/>
      <c r="AC279" s="11"/>
      <c r="AD279" s="11"/>
      <c r="AE279" s="11"/>
      <c r="AF279" s="11"/>
      <c r="AG279" s="11"/>
      <c r="AH279" s="11"/>
      <c r="AI279" s="11"/>
      <c r="AJ279" s="11"/>
      <c r="AK279" s="11">
        <v>20</v>
      </c>
      <c r="AL279" s="11"/>
      <c r="AM279" s="11"/>
      <c r="AN279" s="55">
        <f t="shared" si="4"/>
        <v>221</v>
      </c>
      <c r="AO279" s="56">
        <f>C279+G279-AN279</f>
        <v>80</v>
      </c>
      <c r="AP279" s="57">
        <f>B279*AO279</f>
        <v>2872.7999999999997</v>
      </c>
    </row>
    <row r="280" spans="1:42" ht="18.75" x14ac:dyDescent="0.3">
      <c r="A280" s="12" t="s">
        <v>374</v>
      </c>
      <c r="B280" s="6">
        <v>12</v>
      </c>
      <c r="C280" s="7">
        <v>100</v>
      </c>
      <c r="D280" s="8" t="s">
        <v>10</v>
      </c>
      <c r="E280" s="8">
        <v>44887</v>
      </c>
      <c r="F280" s="9">
        <v>44887</v>
      </c>
      <c r="G280" s="7"/>
      <c r="H280" s="7">
        <v>1885</v>
      </c>
      <c r="I280" s="8"/>
      <c r="J280" s="8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55">
        <f t="shared" si="4"/>
        <v>0</v>
      </c>
      <c r="AO280" s="56">
        <f>C280+G280-AN280</f>
        <v>100</v>
      </c>
      <c r="AP280" s="57">
        <f>B280*AO280</f>
        <v>1200</v>
      </c>
    </row>
    <row r="281" spans="1:42" ht="18.75" x14ac:dyDescent="0.3">
      <c r="A281" s="12" t="s">
        <v>375</v>
      </c>
      <c r="B281" s="6">
        <v>375</v>
      </c>
      <c r="C281" s="7">
        <v>280</v>
      </c>
      <c r="D281" s="8" t="s">
        <v>10</v>
      </c>
      <c r="E281" s="8">
        <v>44790</v>
      </c>
      <c r="F281" s="9">
        <v>44790</v>
      </c>
      <c r="G281" s="7"/>
      <c r="H281" s="7">
        <v>11362</v>
      </c>
      <c r="I281" s="8">
        <v>4</v>
      </c>
      <c r="J281" s="8"/>
      <c r="K281" s="11"/>
      <c r="L281" s="11"/>
      <c r="M281" s="11">
        <v>3</v>
      </c>
      <c r="N281" s="11">
        <v>3</v>
      </c>
      <c r="O281" s="11"/>
      <c r="P281" s="11">
        <v>3</v>
      </c>
      <c r="Q281" s="11"/>
      <c r="R281" s="11"/>
      <c r="S281" s="11"/>
      <c r="T281" s="11"/>
      <c r="U281" s="11"/>
      <c r="V281" s="11"/>
      <c r="W281" s="11">
        <v>4</v>
      </c>
      <c r="X281" s="11">
        <v>3</v>
      </c>
      <c r="Y281" s="11"/>
      <c r="Z281" s="11"/>
      <c r="AA281" s="11">
        <v>2</v>
      </c>
      <c r="AB281" s="11"/>
      <c r="AC281" s="11">
        <v>4</v>
      </c>
      <c r="AD281" s="11"/>
      <c r="AE281" s="11"/>
      <c r="AF281" s="11"/>
      <c r="AG281" s="11"/>
      <c r="AH281" s="11">
        <v>1</v>
      </c>
      <c r="AI281" s="11">
        <v>2</v>
      </c>
      <c r="AJ281" s="11"/>
      <c r="AK281" s="11">
        <v>2</v>
      </c>
      <c r="AL281" s="11"/>
      <c r="AM281" s="11"/>
      <c r="AN281" s="55">
        <f t="shared" si="4"/>
        <v>31</v>
      </c>
      <c r="AO281" s="56">
        <f>C281+G281-AN281</f>
        <v>249</v>
      </c>
      <c r="AP281" s="57">
        <f>B281*AO281</f>
        <v>93375</v>
      </c>
    </row>
    <row r="282" spans="1:42" ht="18.75" x14ac:dyDescent="0.3">
      <c r="A282" s="12" t="s">
        <v>376</v>
      </c>
      <c r="B282" s="6">
        <v>46.51</v>
      </c>
      <c r="C282" s="7">
        <v>110</v>
      </c>
      <c r="D282" s="8" t="s">
        <v>10</v>
      </c>
      <c r="E282" s="8">
        <v>44757</v>
      </c>
      <c r="F282" s="9">
        <v>44757</v>
      </c>
      <c r="G282" s="7"/>
      <c r="H282" s="7"/>
      <c r="I282" s="8"/>
      <c r="J282" s="8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55">
        <f t="shared" si="4"/>
        <v>0</v>
      </c>
      <c r="AO282" s="56">
        <f>C282+G282-AN282</f>
        <v>110</v>
      </c>
      <c r="AP282" s="57">
        <f>B282*AO282</f>
        <v>5116.0999999999995</v>
      </c>
    </row>
    <row r="283" spans="1:42" ht="18.75" x14ac:dyDescent="0.3">
      <c r="A283" s="12" t="s">
        <v>377</v>
      </c>
      <c r="B283" s="6">
        <v>42</v>
      </c>
      <c r="C283" s="7">
        <v>1200</v>
      </c>
      <c r="D283" s="8" t="s">
        <v>10</v>
      </c>
      <c r="E283" s="8">
        <v>44848</v>
      </c>
      <c r="F283" s="9">
        <v>44848</v>
      </c>
      <c r="G283" s="7"/>
      <c r="H283" s="7">
        <v>10244</v>
      </c>
      <c r="I283" s="8">
        <v>100</v>
      </c>
      <c r="J283" s="8"/>
      <c r="K283" s="11"/>
      <c r="L283" s="11"/>
      <c r="M283" s="11">
        <v>100</v>
      </c>
      <c r="N283" s="11"/>
      <c r="O283" s="11"/>
      <c r="P283" s="11">
        <v>100</v>
      </c>
      <c r="Q283" s="11"/>
      <c r="R283" s="11"/>
      <c r="S283" s="11"/>
      <c r="T283" s="11">
        <v>100</v>
      </c>
      <c r="U283" s="11"/>
      <c r="V283" s="11"/>
      <c r="W283" s="11">
        <v>100</v>
      </c>
      <c r="X283" s="11"/>
      <c r="Y283" s="11"/>
      <c r="Z283" s="11"/>
      <c r="AA283" s="11"/>
      <c r="AB283" s="11"/>
      <c r="AC283" s="11">
        <v>200</v>
      </c>
      <c r="AD283" s="11"/>
      <c r="AE283" s="11"/>
      <c r="AF283" s="11"/>
      <c r="AG283" s="11"/>
      <c r="AH283" s="11"/>
      <c r="AI283" s="11"/>
      <c r="AJ283" s="11"/>
      <c r="AK283" s="11">
        <v>400</v>
      </c>
      <c r="AL283" s="11"/>
      <c r="AM283" s="11"/>
      <c r="AN283" s="55">
        <f t="shared" si="4"/>
        <v>1100</v>
      </c>
      <c r="AO283" s="56">
        <f>C283+G283-AN283</f>
        <v>100</v>
      </c>
      <c r="AP283" s="57">
        <f>B283*AO283</f>
        <v>4200</v>
      </c>
    </row>
    <row r="284" spans="1:42" ht="18.75" x14ac:dyDescent="0.3">
      <c r="A284" s="12" t="s">
        <v>378</v>
      </c>
      <c r="B284" s="6">
        <v>0.43</v>
      </c>
      <c r="C284" s="7">
        <v>2200</v>
      </c>
      <c r="D284" s="8" t="s">
        <v>379</v>
      </c>
      <c r="E284" s="8" t="s">
        <v>380</v>
      </c>
      <c r="F284" s="9" t="s">
        <v>380</v>
      </c>
      <c r="G284" s="10"/>
      <c r="H284" s="7">
        <v>1355</v>
      </c>
      <c r="I284" s="8">
        <v>100</v>
      </c>
      <c r="J284" s="8"/>
      <c r="K284" s="11"/>
      <c r="L284" s="11"/>
      <c r="M284" s="11"/>
      <c r="N284" s="11"/>
      <c r="O284" s="11"/>
      <c r="P284" s="11">
        <v>100</v>
      </c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>
        <v>100</v>
      </c>
      <c r="AD284" s="11"/>
      <c r="AE284" s="11"/>
      <c r="AF284" s="11"/>
      <c r="AG284" s="11"/>
      <c r="AH284" s="11"/>
      <c r="AI284" s="11"/>
      <c r="AJ284" s="11"/>
      <c r="AK284" s="11">
        <v>100</v>
      </c>
      <c r="AL284" s="11"/>
      <c r="AM284" s="11"/>
      <c r="AN284" s="55">
        <f t="shared" si="4"/>
        <v>400</v>
      </c>
      <c r="AO284" s="56">
        <f>C284+G284-AN284</f>
        <v>1800</v>
      </c>
      <c r="AP284" s="57">
        <f>B284*AO284</f>
        <v>774</v>
      </c>
    </row>
    <row r="285" spans="1:42" ht="18.75" x14ac:dyDescent="0.3">
      <c r="A285" s="12" t="s">
        <v>381</v>
      </c>
      <c r="B285" s="6">
        <v>5070</v>
      </c>
      <c r="C285" s="7">
        <v>11</v>
      </c>
      <c r="D285" s="8" t="s">
        <v>10</v>
      </c>
      <c r="E285" s="8">
        <v>44904</v>
      </c>
      <c r="F285" s="9">
        <v>44904</v>
      </c>
      <c r="G285" s="7"/>
      <c r="H285" s="7">
        <v>11223</v>
      </c>
      <c r="I285" s="8"/>
      <c r="J285" s="8"/>
      <c r="K285" s="11"/>
      <c r="L285" s="11"/>
      <c r="M285" s="11"/>
      <c r="N285" s="11"/>
      <c r="O285" s="11"/>
      <c r="P285" s="11"/>
      <c r="Q285" s="11">
        <v>1</v>
      </c>
      <c r="R285" s="11"/>
      <c r="S285" s="11"/>
      <c r="T285" s="11">
        <v>2</v>
      </c>
      <c r="U285" s="11"/>
      <c r="V285" s="11"/>
      <c r="W285" s="11"/>
      <c r="X285" s="11"/>
      <c r="Y285" s="11"/>
      <c r="Z285" s="11"/>
      <c r="AA285" s="11">
        <v>3</v>
      </c>
      <c r="AB285" s="11"/>
      <c r="AC285" s="11"/>
      <c r="AD285" s="11"/>
      <c r="AE285" s="11"/>
      <c r="AF285" s="11"/>
      <c r="AG285" s="11"/>
      <c r="AH285" s="11">
        <v>3</v>
      </c>
      <c r="AI285" s="11"/>
      <c r="AJ285" s="11"/>
      <c r="AK285" s="11">
        <v>2</v>
      </c>
      <c r="AL285" s="11"/>
      <c r="AM285" s="11"/>
      <c r="AN285" s="55">
        <f t="shared" si="4"/>
        <v>11</v>
      </c>
      <c r="AO285" s="56">
        <f>C285+G285-AN285</f>
        <v>0</v>
      </c>
      <c r="AP285" s="57">
        <f>B285*AO285</f>
        <v>0</v>
      </c>
    </row>
    <row r="286" spans="1:42" ht="18.75" x14ac:dyDescent="0.3">
      <c r="A286" s="12" t="s">
        <v>382</v>
      </c>
      <c r="B286" s="6">
        <v>54</v>
      </c>
      <c r="C286" s="7">
        <v>9</v>
      </c>
      <c r="D286" s="8" t="s">
        <v>383</v>
      </c>
      <c r="E286" s="8" t="s">
        <v>384</v>
      </c>
      <c r="F286" s="9" t="s">
        <v>384</v>
      </c>
      <c r="G286" s="7"/>
      <c r="H286" s="7">
        <v>10899</v>
      </c>
      <c r="I286" s="8"/>
      <c r="J286" s="8">
        <v>2</v>
      </c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55">
        <f t="shared" si="4"/>
        <v>2</v>
      </c>
      <c r="AO286" s="56">
        <f>C286+G286-AN286</f>
        <v>7</v>
      </c>
      <c r="AP286" s="57">
        <f>B286*AO286</f>
        <v>378</v>
      </c>
    </row>
    <row r="287" spans="1:42" ht="18.75" x14ac:dyDescent="0.3">
      <c r="A287" s="12" t="s">
        <v>385</v>
      </c>
      <c r="B287" s="6">
        <v>89</v>
      </c>
      <c r="C287" s="7">
        <v>360</v>
      </c>
      <c r="D287" s="8"/>
      <c r="E287" s="8"/>
      <c r="F287" s="9"/>
      <c r="G287" s="7"/>
      <c r="H287" s="7">
        <v>11070</v>
      </c>
      <c r="I287" s="8">
        <v>30</v>
      </c>
      <c r="J287" s="8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>
        <v>30</v>
      </c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55">
        <f t="shared" si="4"/>
        <v>60</v>
      </c>
      <c r="AO287" s="56">
        <f>C287+G287-AN287</f>
        <v>300</v>
      </c>
      <c r="AP287" s="57">
        <f>B287*AO287</f>
        <v>26700</v>
      </c>
    </row>
    <row r="288" spans="1:42" ht="18.75" x14ac:dyDescent="0.3">
      <c r="A288" s="12" t="s">
        <v>386</v>
      </c>
      <c r="B288" s="6"/>
      <c r="C288" s="7">
        <v>9</v>
      </c>
      <c r="D288" s="8"/>
      <c r="E288" s="8"/>
      <c r="F288" s="9"/>
      <c r="G288" s="7"/>
      <c r="H288" s="7">
        <v>10901</v>
      </c>
      <c r="I288" s="8"/>
      <c r="J288" s="8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55">
        <f t="shared" si="4"/>
        <v>0</v>
      </c>
      <c r="AO288" s="56">
        <f>C288+G288-AN288</f>
        <v>9</v>
      </c>
      <c r="AP288" s="57">
        <f>B288*AO288</f>
        <v>0</v>
      </c>
    </row>
    <row r="289" spans="1:42" ht="18.75" x14ac:dyDescent="0.3">
      <c r="A289" s="12" t="s">
        <v>387</v>
      </c>
      <c r="B289" s="6">
        <v>3.89</v>
      </c>
      <c r="C289" s="7">
        <v>0</v>
      </c>
      <c r="D289" s="8" t="s">
        <v>10</v>
      </c>
      <c r="E289" s="8">
        <v>44848</v>
      </c>
      <c r="F289" s="9">
        <v>44848</v>
      </c>
      <c r="G289" s="7"/>
      <c r="H289" s="7">
        <v>9335</v>
      </c>
      <c r="I289" s="8"/>
      <c r="J289" s="8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55">
        <f t="shared" si="4"/>
        <v>0</v>
      </c>
      <c r="AO289" s="56">
        <f>C289+G289-AN289</f>
        <v>0</v>
      </c>
      <c r="AP289" s="57">
        <f>B289*AO289</f>
        <v>0</v>
      </c>
    </row>
    <row r="290" spans="1:42" ht="18.75" x14ac:dyDescent="0.3">
      <c r="A290" s="12" t="s">
        <v>388</v>
      </c>
      <c r="B290" s="6"/>
      <c r="C290" s="7">
        <v>2</v>
      </c>
      <c r="D290" s="8"/>
      <c r="E290" s="8"/>
      <c r="F290" s="9"/>
      <c r="G290" s="7"/>
      <c r="H290" s="7"/>
      <c r="I290" s="8"/>
      <c r="J290" s="8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55">
        <f t="shared" si="4"/>
        <v>0</v>
      </c>
      <c r="AO290" s="56">
        <f>C290+G290-AN290</f>
        <v>2</v>
      </c>
      <c r="AP290" s="57">
        <f>B290*AO290</f>
        <v>0</v>
      </c>
    </row>
    <row r="291" spans="1:42" ht="18.75" x14ac:dyDescent="0.3">
      <c r="A291" s="12" t="s">
        <v>389</v>
      </c>
      <c r="B291" s="6">
        <v>500</v>
      </c>
      <c r="C291" s="7">
        <v>12</v>
      </c>
      <c r="D291" s="8"/>
      <c r="E291" s="8"/>
      <c r="F291" s="9"/>
      <c r="G291" s="7"/>
      <c r="H291" s="7"/>
      <c r="I291" s="8"/>
      <c r="J291" s="8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55">
        <f t="shared" si="4"/>
        <v>0</v>
      </c>
      <c r="AO291" s="56">
        <f>C291+G291-AN291</f>
        <v>12</v>
      </c>
      <c r="AP291" s="57">
        <f>B291*AO291</f>
        <v>6000</v>
      </c>
    </row>
    <row r="292" spans="1:42" ht="18.75" x14ac:dyDescent="0.3">
      <c r="A292" s="12" t="s">
        <v>390</v>
      </c>
      <c r="B292" s="6">
        <v>8.8800000000000008</v>
      </c>
      <c r="C292" s="7">
        <v>90</v>
      </c>
      <c r="D292" s="8" t="s">
        <v>10</v>
      </c>
      <c r="E292" s="8">
        <v>44790</v>
      </c>
      <c r="F292" s="9">
        <v>44790</v>
      </c>
      <c r="G292" s="7"/>
      <c r="H292" s="7">
        <v>8528</v>
      </c>
      <c r="I292" s="8"/>
      <c r="J292" s="8"/>
      <c r="K292" s="11"/>
      <c r="L292" s="11"/>
      <c r="M292" s="11"/>
      <c r="N292" s="11"/>
      <c r="O292" s="11"/>
      <c r="P292" s="11">
        <v>30</v>
      </c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55">
        <f t="shared" si="4"/>
        <v>30</v>
      </c>
      <c r="AO292" s="56">
        <f>C292+G292-AN292</f>
        <v>60</v>
      </c>
      <c r="AP292" s="57">
        <f>B292*AO292</f>
        <v>532.80000000000007</v>
      </c>
    </row>
    <row r="293" spans="1:42" ht="18.75" x14ac:dyDescent="0.3">
      <c r="A293" s="12" t="s">
        <v>391</v>
      </c>
      <c r="B293" s="6">
        <v>118.2</v>
      </c>
      <c r="C293" s="7">
        <v>1809</v>
      </c>
      <c r="D293" s="8" t="s">
        <v>10</v>
      </c>
      <c r="E293" s="8">
        <v>44848</v>
      </c>
      <c r="F293" s="9">
        <v>44848</v>
      </c>
      <c r="G293" s="7"/>
      <c r="H293" s="7">
        <v>9737</v>
      </c>
      <c r="I293" s="8"/>
      <c r="J293" s="8"/>
      <c r="K293" s="11"/>
      <c r="L293" s="11"/>
      <c r="M293" s="11">
        <v>50</v>
      </c>
      <c r="N293" s="11"/>
      <c r="O293" s="11"/>
      <c r="P293" s="11">
        <v>50</v>
      </c>
      <c r="Q293" s="11"/>
      <c r="R293" s="11"/>
      <c r="S293" s="11"/>
      <c r="T293" s="11">
        <v>50</v>
      </c>
      <c r="U293" s="11"/>
      <c r="V293" s="11"/>
      <c r="W293" s="11">
        <v>100</v>
      </c>
      <c r="X293" s="11"/>
      <c r="Y293" s="11"/>
      <c r="Z293" s="11"/>
      <c r="AA293" s="11"/>
      <c r="AB293" s="11"/>
      <c r="AC293" s="11">
        <v>50</v>
      </c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55">
        <f t="shared" si="4"/>
        <v>300</v>
      </c>
      <c r="AO293" s="56">
        <f>C293+G293-AN293</f>
        <v>1509</v>
      </c>
      <c r="AP293" s="57">
        <f>B293*AO293</f>
        <v>178363.80000000002</v>
      </c>
    </row>
    <row r="294" spans="1:42" ht="18.75" x14ac:dyDescent="0.3">
      <c r="A294" s="12" t="s">
        <v>392</v>
      </c>
      <c r="B294" s="6"/>
      <c r="C294" s="7">
        <v>300</v>
      </c>
      <c r="D294" s="8"/>
      <c r="E294" s="8"/>
      <c r="F294" s="9"/>
      <c r="G294" s="7"/>
      <c r="H294" s="7">
        <v>1221</v>
      </c>
      <c r="I294" s="8"/>
      <c r="J294" s="8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55">
        <f t="shared" si="4"/>
        <v>0</v>
      </c>
      <c r="AO294" s="56">
        <f>C294+G294-AN294</f>
        <v>300</v>
      </c>
      <c r="AP294" s="57">
        <f>B294*AO294</f>
        <v>0</v>
      </c>
    </row>
    <row r="295" spans="1:42" ht="18.75" x14ac:dyDescent="0.3">
      <c r="A295" s="12" t="s">
        <v>393</v>
      </c>
      <c r="B295" s="6">
        <v>4.8</v>
      </c>
      <c r="C295" s="7">
        <v>560</v>
      </c>
      <c r="D295" s="8" t="s">
        <v>10</v>
      </c>
      <c r="E295" s="8">
        <v>44820</v>
      </c>
      <c r="F295" s="9">
        <v>44820</v>
      </c>
      <c r="G295" s="7"/>
      <c r="H295" s="7">
        <v>1230</v>
      </c>
      <c r="I295" s="8"/>
      <c r="J295" s="8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>
        <v>70</v>
      </c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55">
        <f t="shared" si="4"/>
        <v>70</v>
      </c>
      <c r="AO295" s="56">
        <f>C295+G295-AN295</f>
        <v>490</v>
      </c>
      <c r="AP295" s="57">
        <f>B295*AO295</f>
        <v>2352</v>
      </c>
    </row>
    <row r="296" spans="1:42" ht="18.75" x14ac:dyDescent="0.3">
      <c r="A296" s="12"/>
      <c r="B296" s="6"/>
      <c r="C296" s="7"/>
      <c r="D296" s="8"/>
      <c r="E296" s="8"/>
      <c r="F296" s="9"/>
      <c r="G296" s="7"/>
      <c r="H296" s="7"/>
      <c r="I296" s="8"/>
      <c r="J296" s="8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55"/>
      <c r="AO296" s="56"/>
      <c r="AP296" s="57"/>
    </row>
    <row r="297" spans="1:42" ht="18.75" x14ac:dyDescent="0.3">
      <c r="A297" s="61" t="s">
        <v>394</v>
      </c>
      <c r="B297" s="6"/>
      <c r="C297" s="7"/>
      <c r="D297" s="8"/>
      <c r="E297" s="8"/>
      <c r="F297" s="9"/>
      <c r="G297" s="7"/>
      <c r="H297" s="7"/>
      <c r="I297" s="8"/>
      <c r="J297" s="8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55"/>
      <c r="AO297" s="56"/>
      <c r="AP297" s="57"/>
    </row>
    <row r="298" spans="1:42" ht="18.75" x14ac:dyDescent="0.3">
      <c r="A298" s="12" t="s">
        <v>395</v>
      </c>
      <c r="B298" s="6">
        <v>1150</v>
      </c>
      <c r="C298" s="7">
        <v>1</v>
      </c>
      <c r="D298" s="8" t="s">
        <v>325</v>
      </c>
      <c r="E298" s="8">
        <v>44718</v>
      </c>
      <c r="F298" s="9">
        <v>44718</v>
      </c>
      <c r="G298" s="7"/>
      <c r="H298" s="7"/>
      <c r="I298" s="8"/>
      <c r="J298" s="8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55">
        <f t="shared" si="4"/>
        <v>0</v>
      </c>
      <c r="AO298" s="56">
        <f>C298+G298-AN298</f>
        <v>1</v>
      </c>
      <c r="AP298" s="57">
        <f>B298*AO298</f>
        <v>1150</v>
      </c>
    </row>
    <row r="299" spans="1:42" ht="18.75" x14ac:dyDescent="0.3">
      <c r="A299" s="12" t="s">
        <v>396</v>
      </c>
      <c r="B299" s="6"/>
      <c r="C299" s="7">
        <v>39</v>
      </c>
      <c r="D299" s="8"/>
      <c r="E299" s="8"/>
      <c r="F299" s="9"/>
      <c r="G299" s="7"/>
      <c r="H299" s="7"/>
      <c r="I299" s="8"/>
      <c r="J299" s="8"/>
      <c r="K299" s="11"/>
      <c r="L299" s="11"/>
      <c r="M299" s="11"/>
      <c r="N299" s="11">
        <v>6</v>
      </c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55">
        <f t="shared" si="4"/>
        <v>6</v>
      </c>
      <c r="AO299" s="56">
        <f>C299+G299-AN299</f>
        <v>33</v>
      </c>
      <c r="AP299" s="57">
        <f>B299*AO299</f>
        <v>0</v>
      </c>
    </row>
    <row r="300" spans="1:42" ht="18.75" x14ac:dyDescent="0.3">
      <c r="A300" s="12" t="s">
        <v>397</v>
      </c>
      <c r="B300" s="6">
        <v>7.8</v>
      </c>
      <c r="C300" s="7">
        <v>2100</v>
      </c>
      <c r="D300" s="8" t="s">
        <v>10</v>
      </c>
      <c r="E300" s="8" t="s">
        <v>398</v>
      </c>
      <c r="F300" s="9" t="s">
        <v>398</v>
      </c>
      <c r="G300" s="7"/>
      <c r="H300" s="7">
        <v>7026</v>
      </c>
      <c r="I300" s="8"/>
      <c r="J300" s="8"/>
      <c r="K300" s="11"/>
      <c r="L300" s="11"/>
      <c r="M300" s="11">
        <v>100</v>
      </c>
      <c r="N300" s="11"/>
      <c r="O300" s="11"/>
      <c r="P300" s="11">
        <v>100</v>
      </c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>
        <v>200</v>
      </c>
      <c r="AB300" s="11"/>
      <c r="AC300" s="11"/>
      <c r="AD300" s="11"/>
      <c r="AE300" s="11"/>
      <c r="AF300" s="11"/>
      <c r="AG300" s="11"/>
      <c r="AH300" s="11"/>
      <c r="AI300" s="11"/>
      <c r="AJ300" s="11"/>
      <c r="AK300" s="11">
        <v>100</v>
      </c>
      <c r="AL300" s="11"/>
      <c r="AM300" s="11"/>
      <c r="AN300" s="55">
        <f t="shared" si="4"/>
        <v>500</v>
      </c>
      <c r="AO300" s="56">
        <f>C300+G300-AN300</f>
        <v>1600</v>
      </c>
      <c r="AP300" s="57">
        <f>B300*AO300</f>
        <v>12480</v>
      </c>
    </row>
    <row r="301" spans="1:42" ht="18.75" x14ac:dyDescent="0.3">
      <c r="A301" s="12" t="s">
        <v>399</v>
      </c>
      <c r="B301" s="6">
        <v>3.6</v>
      </c>
      <c r="C301" s="7">
        <v>4000</v>
      </c>
      <c r="D301" s="8" t="s">
        <v>10</v>
      </c>
      <c r="E301" s="8">
        <v>44887</v>
      </c>
      <c r="F301" s="9">
        <v>44887</v>
      </c>
      <c r="G301" s="10"/>
      <c r="H301" s="7">
        <v>1893</v>
      </c>
      <c r="I301" s="8"/>
      <c r="J301" s="8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>
        <v>5</v>
      </c>
      <c r="AL301" s="11"/>
      <c r="AM301" s="11"/>
      <c r="AN301" s="55">
        <f t="shared" si="4"/>
        <v>5</v>
      </c>
      <c r="AO301" s="56">
        <f>C301+G301-AN301</f>
        <v>3995</v>
      </c>
      <c r="AP301" s="57">
        <f>B301*AO301</f>
        <v>14382</v>
      </c>
    </row>
    <row r="302" spans="1:42" ht="18.75" x14ac:dyDescent="0.3">
      <c r="A302" s="12" t="s">
        <v>400</v>
      </c>
      <c r="B302" s="6">
        <v>183.6</v>
      </c>
      <c r="C302" s="7">
        <v>63</v>
      </c>
      <c r="D302" s="8" t="s">
        <v>10</v>
      </c>
      <c r="E302" s="8" t="s">
        <v>16</v>
      </c>
      <c r="F302" s="9" t="s">
        <v>16</v>
      </c>
      <c r="G302" s="7"/>
      <c r="H302" s="7">
        <v>9374</v>
      </c>
      <c r="I302" s="8">
        <v>4</v>
      </c>
      <c r="J302" s="8">
        <v>2</v>
      </c>
      <c r="K302" s="11"/>
      <c r="L302" s="11"/>
      <c r="M302" s="11">
        <v>2</v>
      </c>
      <c r="N302" s="11">
        <v>2</v>
      </c>
      <c r="O302" s="11"/>
      <c r="P302" s="11"/>
      <c r="Q302" s="11">
        <v>2</v>
      </c>
      <c r="R302" s="11"/>
      <c r="S302" s="11"/>
      <c r="T302" s="11"/>
      <c r="U302" s="11">
        <v>2</v>
      </c>
      <c r="V302" s="11"/>
      <c r="W302" s="11"/>
      <c r="X302" s="11">
        <v>3</v>
      </c>
      <c r="Y302" s="11"/>
      <c r="Z302" s="11"/>
      <c r="AA302" s="11">
        <v>1</v>
      </c>
      <c r="AB302" s="11"/>
      <c r="AC302" s="11">
        <v>2</v>
      </c>
      <c r="AD302" s="11"/>
      <c r="AE302" s="11">
        <v>3</v>
      </c>
      <c r="AF302" s="11"/>
      <c r="AG302" s="11"/>
      <c r="AH302" s="11">
        <v>2</v>
      </c>
      <c r="AI302" s="11">
        <v>4</v>
      </c>
      <c r="AJ302" s="11"/>
      <c r="AK302" s="11">
        <v>2</v>
      </c>
      <c r="AL302" s="11">
        <v>5</v>
      </c>
      <c r="AM302" s="11"/>
      <c r="AN302" s="55">
        <f t="shared" si="4"/>
        <v>36</v>
      </c>
      <c r="AO302" s="56">
        <f>C302+G302-AN302</f>
        <v>27</v>
      </c>
      <c r="AP302" s="57">
        <f>B302*AO302</f>
        <v>4957.2</v>
      </c>
    </row>
    <row r="303" spans="1:42" ht="18.75" x14ac:dyDescent="0.3">
      <c r="A303" s="12" t="s">
        <v>401</v>
      </c>
      <c r="B303" s="6"/>
      <c r="C303" s="7">
        <v>368</v>
      </c>
      <c r="D303" s="8"/>
      <c r="E303" s="8"/>
      <c r="F303" s="9"/>
      <c r="G303" s="7"/>
      <c r="H303" s="7"/>
      <c r="I303" s="8"/>
      <c r="J303" s="8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55">
        <f t="shared" si="4"/>
        <v>0</v>
      </c>
      <c r="AO303" s="56">
        <f>C303+G303-AN303</f>
        <v>368</v>
      </c>
      <c r="AP303" s="57">
        <f>B303*AO303</f>
        <v>0</v>
      </c>
    </row>
    <row r="304" spans="1:42" ht="18.75" x14ac:dyDescent="0.3">
      <c r="A304" s="12" t="s">
        <v>402</v>
      </c>
      <c r="B304" s="6"/>
      <c r="C304" s="7">
        <v>187</v>
      </c>
      <c r="D304" s="8"/>
      <c r="E304" s="8"/>
      <c r="F304" s="9"/>
      <c r="G304" s="7"/>
      <c r="H304" s="7"/>
      <c r="I304" s="8"/>
      <c r="J304" s="8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55">
        <f t="shared" si="4"/>
        <v>0</v>
      </c>
      <c r="AO304" s="56">
        <f>C304+G304-AN304</f>
        <v>187</v>
      </c>
      <c r="AP304" s="57">
        <f>B304*AO304</f>
        <v>0</v>
      </c>
    </row>
    <row r="305" spans="1:42" ht="18.75" x14ac:dyDescent="0.3">
      <c r="A305" s="12" t="s">
        <v>403</v>
      </c>
      <c r="B305" s="6"/>
      <c r="C305" s="7">
        <v>0</v>
      </c>
      <c r="D305" s="8"/>
      <c r="E305" s="8"/>
      <c r="F305" s="9"/>
      <c r="G305" s="7"/>
      <c r="H305" s="7"/>
      <c r="I305" s="8"/>
      <c r="J305" s="8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55">
        <f t="shared" si="4"/>
        <v>0</v>
      </c>
      <c r="AO305" s="56">
        <f>C305+G305-AN305</f>
        <v>0</v>
      </c>
      <c r="AP305" s="57">
        <f>B305*AO305</f>
        <v>0</v>
      </c>
    </row>
    <row r="306" spans="1:42" ht="18.75" x14ac:dyDescent="0.3">
      <c r="A306" s="12" t="s">
        <v>404</v>
      </c>
      <c r="B306" s="6">
        <v>2.1</v>
      </c>
      <c r="C306" s="7">
        <v>3700</v>
      </c>
      <c r="D306" s="8" t="s">
        <v>405</v>
      </c>
      <c r="E306" s="8" t="s">
        <v>406</v>
      </c>
      <c r="F306" s="9" t="s">
        <v>406</v>
      </c>
      <c r="G306" s="7"/>
      <c r="H306" s="7"/>
      <c r="I306" s="8">
        <v>100</v>
      </c>
      <c r="J306" s="8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>
        <v>100</v>
      </c>
      <c r="X306" s="11"/>
      <c r="Y306" s="11"/>
      <c r="Z306" s="11"/>
      <c r="AA306" s="11"/>
      <c r="AB306" s="11"/>
      <c r="AC306" s="11">
        <v>200</v>
      </c>
      <c r="AD306" s="11"/>
      <c r="AE306" s="11"/>
      <c r="AF306" s="11"/>
      <c r="AG306" s="11"/>
      <c r="AH306" s="11">
        <v>100</v>
      </c>
      <c r="AI306" s="11"/>
      <c r="AJ306" s="11"/>
      <c r="AK306" s="11">
        <v>200</v>
      </c>
      <c r="AL306" s="11">
        <v>100</v>
      </c>
      <c r="AM306" s="11"/>
      <c r="AN306" s="55">
        <f t="shared" si="4"/>
        <v>800</v>
      </c>
      <c r="AO306" s="56">
        <f>C306+G306-AN306</f>
        <v>2900</v>
      </c>
      <c r="AP306" s="57">
        <f>B306*AO306</f>
        <v>6090</v>
      </c>
    </row>
    <row r="307" spans="1:42" ht="18.75" x14ac:dyDescent="0.3">
      <c r="A307" s="12" t="s">
        <v>407</v>
      </c>
      <c r="B307" s="6"/>
      <c r="C307" s="7">
        <v>15</v>
      </c>
      <c r="D307" s="8"/>
      <c r="E307" s="8"/>
      <c r="F307" s="9"/>
      <c r="G307" s="7"/>
      <c r="H307" s="7"/>
      <c r="I307" s="8"/>
      <c r="J307" s="8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55">
        <f t="shared" si="4"/>
        <v>0</v>
      </c>
      <c r="AO307" s="56">
        <f>C307+G307-AN307</f>
        <v>15</v>
      </c>
      <c r="AP307" s="57">
        <f>B307*AO307</f>
        <v>0</v>
      </c>
    </row>
    <row r="308" spans="1:42" ht="18.75" x14ac:dyDescent="0.3">
      <c r="A308" s="12" t="s">
        <v>408</v>
      </c>
      <c r="B308" s="6"/>
      <c r="C308" s="7">
        <v>2200</v>
      </c>
      <c r="D308" s="8"/>
      <c r="E308" s="8"/>
      <c r="F308" s="9"/>
      <c r="G308" s="7"/>
      <c r="H308" s="7"/>
      <c r="I308" s="8"/>
      <c r="J308" s="8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55">
        <f t="shared" si="4"/>
        <v>0</v>
      </c>
      <c r="AO308" s="56">
        <f>C308+G308-AN308</f>
        <v>2200</v>
      </c>
      <c r="AP308" s="57">
        <f>B308*AO308</f>
        <v>0</v>
      </c>
    </row>
    <row r="309" spans="1:42" ht="18.75" x14ac:dyDescent="0.3">
      <c r="A309" s="12" t="s">
        <v>409</v>
      </c>
      <c r="B309" s="6"/>
      <c r="C309" s="7">
        <v>1400</v>
      </c>
      <c r="D309" s="8"/>
      <c r="E309" s="8"/>
      <c r="F309" s="9"/>
      <c r="G309" s="7"/>
      <c r="H309" s="7"/>
      <c r="I309" s="8"/>
      <c r="J309" s="8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55">
        <f t="shared" si="4"/>
        <v>0</v>
      </c>
      <c r="AO309" s="56">
        <f>C309+G309-AN309</f>
        <v>1400</v>
      </c>
      <c r="AP309" s="57">
        <f>B309*AO309</f>
        <v>0</v>
      </c>
    </row>
    <row r="310" spans="1:42" ht="18.75" x14ac:dyDescent="0.3">
      <c r="A310" s="12" t="s">
        <v>410</v>
      </c>
      <c r="B310" s="6"/>
      <c r="C310" s="7">
        <v>0</v>
      </c>
      <c r="D310" s="8"/>
      <c r="E310" s="8"/>
      <c r="F310" s="9"/>
      <c r="G310" s="7"/>
      <c r="H310" s="7"/>
      <c r="I310" s="8"/>
      <c r="J310" s="8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55">
        <f t="shared" si="4"/>
        <v>0</v>
      </c>
      <c r="AO310" s="56">
        <f>C310+G310-AN310</f>
        <v>0</v>
      </c>
      <c r="AP310" s="57">
        <f>B310*AO310</f>
        <v>0</v>
      </c>
    </row>
    <row r="311" spans="1:42" ht="18.75" x14ac:dyDescent="0.3">
      <c r="A311" s="12" t="s">
        <v>411</v>
      </c>
      <c r="B311" s="6"/>
      <c r="C311" s="7">
        <v>172</v>
      </c>
      <c r="D311" s="8"/>
      <c r="E311" s="8"/>
      <c r="F311" s="9"/>
      <c r="G311" s="7"/>
      <c r="H311" s="7"/>
      <c r="I311" s="8"/>
      <c r="J311" s="8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55">
        <f t="shared" si="4"/>
        <v>0</v>
      </c>
      <c r="AO311" s="56">
        <f>C311+G311-AN311</f>
        <v>172</v>
      </c>
      <c r="AP311" s="57">
        <f>B311*AO311</f>
        <v>0</v>
      </c>
    </row>
    <row r="312" spans="1:42" ht="18.75" x14ac:dyDescent="0.3">
      <c r="A312" s="60" t="s">
        <v>412</v>
      </c>
      <c r="B312" s="6">
        <v>18.23</v>
      </c>
      <c r="C312" s="7">
        <v>500</v>
      </c>
      <c r="D312" s="8" t="s">
        <v>413</v>
      </c>
      <c r="E312" s="8" t="s">
        <v>414</v>
      </c>
      <c r="F312" s="9" t="s">
        <v>414</v>
      </c>
      <c r="G312" s="7"/>
      <c r="H312" s="7"/>
      <c r="I312" s="8">
        <v>20</v>
      </c>
      <c r="J312" s="8"/>
      <c r="K312" s="11"/>
      <c r="L312" s="11"/>
      <c r="M312" s="11">
        <v>15</v>
      </c>
      <c r="N312" s="11"/>
      <c r="O312" s="11"/>
      <c r="P312" s="11"/>
      <c r="Q312" s="11"/>
      <c r="R312" s="11"/>
      <c r="S312" s="11"/>
      <c r="T312" s="11">
        <v>10</v>
      </c>
      <c r="U312" s="11"/>
      <c r="V312" s="11"/>
      <c r="W312" s="11"/>
      <c r="X312" s="11"/>
      <c r="Y312" s="11"/>
      <c r="Z312" s="11"/>
      <c r="AA312" s="11">
        <v>30</v>
      </c>
      <c r="AB312" s="11"/>
      <c r="AC312" s="11"/>
      <c r="AD312" s="11"/>
      <c r="AE312" s="11"/>
      <c r="AF312" s="11"/>
      <c r="AG312" s="11"/>
      <c r="AH312" s="11">
        <v>25</v>
      </c>
      <c r="AI312" s="11"/>
      <c r="AJ312" s="11"/>
      <c r="AK312" s="11">
        <v>25</v>
      </c>
      <c r="AL312" s="11">
        <v>25</v>
      </c>
      <c r="AM312" s="11"/>
      <c r="AN312" s="55">
        <f t="shared" si="4"/>
        <v>150</v>
      </c>
      <c r="AO312" s="56">
        <f>C312+G312-AN312</f>
        <v>350</v>
      </c>
      <c r="AP312" s="57">
        <f>B312*AO312</f>
        <v>6380.5</v>
      </c>
    </row>
    <row r="313" spans="1:42" ht="18.75" x14ac:dyDescent="0.3">
      <c r="A313" s="12" t="s">
        <v>415</v>
      </c>
      <c r="B313" s="6">
        <v>18</v>
      </c>
      <c r="C313" s="7">
        <v>100</v>
      </c>
      <c r="D313" s="8" t="s">
        <v>10</v>
      </c>
      <c r="E313" s="8">
        <v>44887</v>
      </c>
      <c r="F313" s="9">
        <v>44887</v>
      </c>
      <c r="G313" s="7"/>
      <c r="H313" s="7"/>
      <c r="I313" s="8"/>
      <c r="J313" s="8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55">
        <f t="shared" si="4"/>
        <v>0</v>
      </c>
      <c r="AO313" s="56">
        <f>C313+G313-AN313</f>
        <v>100</v>
      </c>
      <c r="AP313" s="57">
        <f>B313*AO313</f>
        <v>1800</v>
      </c>
    </row>
    <row r="314" spans="1:42" ht="18.75" x14ac:dyDescent="0.3">
      <c r="A314" s="12" t="s">
        <v>416</v>
      </c>
      <c r="B314" s="6">
        <v>35</v>
      </c>
      <c r="C314" s="7">
        <v>0</v>
      </c>
      <c r="D314" s="8"/>
      <c r="E314" s="8"/>
      <c r="F314" s="9"/>
      <c r="G314" s="7"/>
      <c r="H314" s="7"/>
      <c r="I314" s="8"/>
      <c r="J314" s="8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55">
        <f t="shared" si="4"/>
        <v>0</v>
      </c>
      <c r="AO314" s="56">
        <f>C314+G314-AN314</f>
        <v>0</v>
      </c>
      <c r="AP314" s="57">
        <f>B314*AO314</f>
        <v>0</v>
      </c>
    </row>
    <row r="315" spans="1:42" ht="18.75" x14ac:dyDescent="0.3">
      <c r="A315" s="12" t="s">
        <v>417</v>
      </c>
      <c r="B315" s="6">
        <v>16.8</v>
      </c>
      <c r="C315" s="7">
        <v>2250</v>
      </c>
      <c r="D315" s="8" t="s">
        <v>10</v>
      </c>
      <c r="E315" s="8" t="s">
        <v>86</v>
      </c>
      <c r="F315" s="9" t="s">
        <v>86</v>
      </c>
      <c r="G315" s="7"/>
      <c r="H315" s="7"/>
      <c r="I315" s="8"/>
      <c r="J315" s="8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>
        <v>50</v>
      </c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>
        <v>50</v>
      </c>
      <c r="AM315" s="11"/>
      <c r="AN315" s="55">
        <f t="shared" si="4"/>
        <v>100</v>
      </c>
      <c r="AO315" s="56">
        <f>C315+G315-AN315</f>
        <v>2150</v>
      </c>
      <c r="AP315" s="57">
        <f>B315*AO315</f>
        <v>36120</v>
      </c>
    </row>
    <row r="316" spans="1:42" ht="18.75" x14ac:dyDescent="0.3">
      <c r="A316" s="12" t="s">
        <v>418</v>
      </c>
      <c r="B316" s="6"/>
      <c r="C316" s="7">
        <v>35</v>
      </c>
      <c r="D316" s="8"/>
      <c r="E316" s="8"/>
      <c r="F316" s="9"/>
      <c r="G316" s="7"/>
      <c r="H316" s="7"/>
      <c r="I316" s="8"/>
      <c r="J316" s="8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55">
        <f t="shared" si="4"/>
        <v>0</v>
      </c>
      <c r="AO316" s="56">
        <f>C316+G316-AN316</f>
        <v>35</v>
      </c>
      <c r="AP316" s="57">
        <f>B316*AO316</f>
        <v>0</v>
      </c>
    </row>
    <row r="317" spans="1:42" ht="18.75" x14ac:dyDescent="0.3">
      <c r="A317" s="12" t="s">
        <v>419</v>
      </c>
      <c r="B317" s="6">
        <v>351.82</v>
      </c>
      <c r="C317" s="7">
        <v>397</v>
      </c>
      <c r="D317" s="8" t="s">
        <v>10</v>
      </c>
      <c r="E317" s="8" t="s">
        <v>16</v>
      </c>
      <c r="F317" s="9" t="s">
        <v>16</v>
      </c>
      <c r="G317" s="7"/>
      <c r="H317" s="7">
        <v>1527</v>
      </c>
      <c r="I317" s="8">
        <v>5</v>
      </c>
      <c r="J317" s="8">
        <v>4</v>
      </c>
      <c r="K317" s="11"/>
      <c r="L317" s="11"/>
      <c r="M317" s="11">
        <v>6</v>
      </c>
      <c r="N317" s="11">
        <v>2</v>
      </c>
      <c r="O317" s="11"/>
      <c r="P317" s="11">
        <v>3</v>
      </c>
      <c r="Q317" s="11">
        <v>4</v>
      </c>
      <c r="R317" s="11"/>
      <c r="S317" s="11"/>
      <c r="T317" s="11">
        <v>6</v>
      </c>
      <c r="U317" s="11">
        <v>4</v>
      </c>
      <c r="V317" s="11">
        <v>2</v>
      </c>
      <c r="W317" s="11">
        <v>4</v>
      </c>
      <c r="X317" s="11">
        <v>5</v>
      </c>
      <c r="Y317" s="11"/>
      <c r="Z317" s="11"/>
      <c r="AA317" s="11">
        <v>7</v>
      </c>
      <c r="AB317" s="11">
        <v>1</v>
      </c>
      <c r="AC317" s="11">
        <v>4</v>
      </c>
      <c r="AD317" s="11"/>
      <c r="AE317" s="11">
        <v>6</v>
      </c>
      <c r="AF317" s="11"/>
      <c r="AG317" s="11"/>
      <c r="AH317" s="11">
        <v>7</v>
      </c>
      <c r="AI317" s="11">
        <v>5</v>
      </c>
      <c r="AJ317" s="11"/>
      <c r="AK317" s="11">
        <v>6</v>
      </c>
      <c r="AL317" s="11">
        <v>3</v>
      </c>
      <c r="AM317" s="11"/>
      <c r="AN317" s="55">
        <f t="shared" si="4"/>
        <v>84</v>
      </c>
      <c r="AO317" s="56">
        <f>C317+G317-AN317</f>
        <v>313</v>
      </c>
      <c r="AP317" s="57">
        <f>B317*AO317</f>
        <v>110119.66</v>
      </c>
    </row>
    <row r="318" spans="1:42" ht="18.75" x14ac:dyDescent="0.3">
      <c r="A318" s="13" t="s">
        <v>420</v>
      </c>
      <c r="B318" s="6"/>
      <c r="C318" s="7">
        <v>0</v>
      </c>
      <c r="D318" s="8"/>
      <c r="E318" s="8"/>
      <c r="F318" s="9"/>
      <c r="G318" s="7"/>
      <c r="H318" s="7"/>
      <c r="I318" s="8"/>
      <c r="J318" s="8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55">
        <f t="shared" si="4"/>
        <v>0</v>
      </c>
      <c r="AO318" s="56">
        <f>C318+G318-AN318</f>
        <v>0</v>
      </c>
      <c r="AP318" s="57">
        <f>B318*AO318</f>
        <v>0</v>
      </c>
    </row>
    <row r="319" spans="1:42" ht="18.75" x14ac:dyDescent="0.3">
      <c r="A319" s="12" t="s">
        <v>421</v>
      </c>
      <c r="B319" s="6">
        <v>158.4</v>
      </c>
      <c r="C319" s="7">
        <v>908</v>
      </c>
      <c r="D319" s="8" t="s">
        <v>10</v>
      </c>
      <c r="E319" s="8" t="s">
        <v>16</v>
      </c>
      <c r="F319" s="9" t="s">
        <v>16</v>
      </c>
      <c r="G319" s="7"/>
      <c r="H319" s="7">
        <v>1967</v>
      </c>
      <c r="I319" s="8">
        <v>7</v>
      </c>
      <c r="J319" s="8">
        <v>10</v>
      </c>
      <c r="K319" s="11"/>
      <c r="L319" s="11"/>
      <c r="M319" s="11">
        <v>9</v>
      </c>
      <c r="N319" s="11">
        <v>2</v>
      </c>
      <c r="O319" s="11"/>
      <c r="P319" s="11">
        <v>7</v>
      </c>
      <c r="Q319" s="11">
        <v>5</v>
      </c>
      <c r="R319" s="11"/>
      <c r="S319" s="11"/>
      <c r="T319" s="11">
        <v>10</v>
      </c>
      <c r="U319" s="11">
        <v>5</v>
      </c>
      <c r="V319" s="11"/>
      <c r="W319" s="11">
        <v>4</v>
      </c>
      <c r="X319" s="11">
        <v>5</v>
      </c>
      <c r="Y319" s="11"/>
      <c r="Z319" s="11"/>
      <c r="AA319" s="11">
        <v>11</v>
      </c>
      <c r="AB319" s="11"/>
      <c r="AC319" s="11">
        <v>5</v>
      </c>
      <c r="AD319" s="11"/>
      <c r="AE319" s="11"/>
      <c r="AF319" s="11"/>
      <c r="AG319" s="11"/>
      <c r="AH319" s="11">
        <v>9</v>
      </c>
      <c r="AI319" s="11">
        <v>5</v>
      </c>
      <c r="AJ319" s="11"/>
      <c r="AK319" s="11">
        <v>4</v>
      </c>
      <c r="AL319" s="11">
        <v>5</v>
      </c>
      <c r="AM319" s="11"/>
      <c r="AN319" s="55">
        <f t="shared" si="4"/>
        <v>103</v>
      </c>
      <c r="AO319" s="56">
        <f>C319+G319-AN319</f>
        <v>805</v>
      </c>
      <c r="AP319" s="57">
        <f>B319*AO319</f>
        <v>127512</v>
      </c>
    </row>
    <row r="320" spans="1:42" ht="18.75" x14ac:dyDescent="0.3">
      <c r="A320" s="12" t="s">
        <v>422</v>
      </c>
      <c r="B320" s="6">
        <v>13.18</v>
      </c>
      <c r="C320" s="7">
        <v>2568</v>
      </c>
      <c r="D320" s="8" t="s">
        <v>10</v>
      </c>
      <c r="E320" s="8">
        <v>44848</v>
      </c>
      <c r="F320" s="9">
        <v>44848</v>
      </c>
      <c r="G320" s="7"/>
      <c r="H320" s="7">
        <v>9983</v>
      </c>
      <c r="I320" s="8">
        <v>72</v>
      </c>
      <c r="J320" s="8"/>
      <c r="K320" s="11"/>
      <c r="L320" s="11"/>
      <c r="M320" s="11">
        <v>51</v>
      </c>
      <c r="N320" s="11">
        <v>60</v>
      </c>
      <c r="O320" s="11"/>
      <c r="P320" s="11"/>
      <c r="Q320" s="11">
        <v>36</v>
      </c>
      <c r="R320" s="11"/>
      <c r="S320" s="11"/>
      <c r="T320" s="11">
        <v>36</v>
      </c>
      <c r="U320" s="11">
        <v>60</v>
      </c>
      <c r="V320" s="11"/>
      <c r="W320" s="11">
        <v>36</v>
      </c>
      <c r="X320" s="11"/>
      <c r="Y320" s="11"/>
      <c r="Z320" s="11"/>
      <c r="AA320" s="11">
        <v>60</v>
      </c>
      <c r="AB320" s="11"/>
      <c r="AC320" s="11"/>
      <c r="AD320" s="11"/>
      <c r="AE320" s="11">
        <v>60</v>
      </c>
      <c r="AF320" s="11"/>
      <c r="AG320" s="11"/>
      <c r="AH320" s="11"/>
      <c r="AI320" s="11"/>
      <c r="AJ320" s="11"/>
      <c r="AK320" s="11"/>
      <c r="AL320" s="11"/>
      <c r="AM320" s="11"/>
      <c r="AN320" s="55">
        <f t="shared" si="4"/>
        <v>471</v>
      </c>
      <c r="AO320" s="56">
        <f>C320+G320-AN320</f>
        <v>2097</v>
      </c>
      <c r="AP320" s="57">
        <f>B320*AO320</f>
        <v>27638.46</v>
      </c>
    </row>
    <row r="321" spans="1:42" ht="18.75" x14ac:dyDescent="0.3">
      <c r="A321" s="12" t="s">
        <v>423</v>
      </c>
      <c r="B321" s="6">
        <v>21.12</v>
      </c>
      <c r="C321" s="7">
        <v>6532</v>
      </c>
      <c r="D321" s="8" t="s">
        <v>10</v>
      </c>
      <c r="E321" s="8" t="s">
        <v>72</v>
      </c>
      <c r="F321" s="9" t="s">
        <v>72</v>
      </c>
      <c r="G321" s="7"/>
      <c r="H321" s="7"/>
      <c r="I321" s="8"/>
      <c r="J321" s="8"/>
      <c r="K321" s="11"/>
      <c r="L321" s="11"/>
      <c r="M321" s="11">
        <v>9</v>
      </c>
      <c r="N321" s="11">
        <v>60</v>
      </c>
      <c r="O321" s="11"/>
      <c r="P321" s="11">
        <v>72</v>
      </c>
      <c r="Q321" s="11">
        <v>36</v>
      </c>
      <c r="R321" s="11"/>
      <c r="S321" s="11"/>
      <c r="T321" s="11">
        <v>36</v>
      </c>
      <c r="U321" s="11"/>
      <c r="V321" s="11"/>
      <c r="W321" s="11">
        <v>72</v>
      </c>
      <c r="X321" s="11">
        <v>60</v>
      </c>
      <c r="Y321" s="11"/>
      <c r="Z321" s="11"/>
      <c r="AA321" s="11">
        <v>60</v>
      </c>
      <c r="AB321" s="11">
        <v>60</v>
      </c>
      <c r="AC321" s="11">
        <v>72</v>
      </c>
      <c r="AD321" s="11"/>
      <c r="AE321" s="11">
        <v>120</v>
      </c>
      <c r="AF321" s="11"/>
      <c r="AG321" s="11"/>
      <c r="AH321" s="11">
        <v>72</v>
      </c>
      <c r="AI321" s="11">
        <v>60</v>
      </c>
      <c r="AJ321" s="11"/>
      <c r="AK321" s="11">
        <v>96</v>
      </c>
      <c r="AL321" s="11">
        <v>60</v>
      </c>
      <c r="AM321" s="11"/>
      <c r="AN321" s="55">
        <f t="shared" si="4"/>
        <v>945</v>
      </c>
      <c r="AO321" s="56">
        <f>C321+G321-AN321</f>
        <v>5587</v>
      </c>
      <c r="AP321" s="57">
        <f>B321*AO321</f>
        <v>117997.44</v>
      </c>
    </row>
    <row r="322" spans="1:42" ht="18.75" x14ac:dyDescent="0.3">
      <c r="A322" s="12" t="s">
        <v>424</v>
      </c>
      <c r="B322" s="6">
        <v>2345</v>
      </c>
      <c r="C322" s="7">
        <v>24</v>
      </c>
      <c r="D322" s="8" t="s">
        <v>425</v>
      </c>
      <c r="E322" s="8" t="s">
        <v>426</v>
      </c>
      <c r="F322" s="9" t="s">
        <v>426</v>
      </c>
      <c r="G322" s="7">
        <v>5</v>
      </c>
      <c r="H322" s="7">
        <v>10344</v>
      </c>
      <c r="I322" s="8">
        <v>1</v>
      </c>
      <c r="J322" s="8">
        <v>2</v>
      </c>
      <c r="K322" s="11"/>
      <c r="L322" s="11"/>
      <c r="M322" s="11"/>
      <c r="N322" s="11">
        <v>1</v>
      </c>
      <c r="O322" s="11"/>
      <c r="P322" s="11">
        <v>1</v>
      </c>
      <c r="Q322" s="11">
        <v>2</v>
      </c>
      <c r="R322" s="11"/>
      <c r="S322" s="11"/>
      <c r="T322" s="11"/>
      <c r="U322" s="11">
        <v>1</v>
      </c>
      <c r="V322" s="11"/>
      <c r="W322" s="11">
        <v>2</v>
      </c>
      <c r="X322" s="11">
        <v>5</v>
      </c>
      <c r="Y322" s="11"/>
      <c r="Z322" s="11"/>
      <c r="AA322" s="11"/>
      <c r="AB322" s="11">
        <v>2</v>
      </c>
      <c r="AC322" s="11">
        <v>1</v>
      </c>
      <c r="AD322" s="11"/>
      <c r="AE322" s="11">
        <v>2</v>
      </c>
      <c r="AF322" s="11"/>
      <c r="AG322" s="11"/>
      <c r="AH322" s="11">
        <v>1</v>
      </c>
      <c r="AI322" s="11"/>
      <c r="AJ322" s="11"/>
      <c r="AK322" s="11">
        <v>1</v>
      </c>
      <c r="AL322" s="11">
        <v>2</v>
      </c>
      <c r="AM322" s="11"/>
      <c r="AN322" s="55">
        <f t="shared" si="4"/>
        <v>24</v>
      </c>
      <c r="AO322" s="56">
        <f>C322+G322-AN322</f>
        <v>5</v>
      </c>
      <c r="AP322" s="57">
        <f>B322*AO322</f>
        <v>11725</v>
      </c>
    </row>
    <row r="323" spans="1:42" ht="18.75" x14ac:dyDescent="0.3">
      <c r="A323" s="12" t="s">
        <v>427</v>
      </c>
      <c r="B323" s="6">
        <v>2340</v>
      </c>
      <c r="C323" s="7">
        <v>15</v>
      </c>
      <c r="D323" s="8" t="s">
        <v>325</v>
      </c>
      <c r="E323" s="8">
        <v>44718</v>
      </c>
      <c r="F323" s="9">
        <v>44718</v>
      </c>
      <c r="G323" s="7"/>
      <c r="H323" s="7"/>
      <c r="I323" s="8"/>
      <c r="J323" s="8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55">
        <f t="shared" si="4"/>
        <v>0</v>
      </c>
      <c r="AO323" s="56">
        <f>C323+G323-AN323</f>
        <v>15</v>
      </c>
      <c r="AP323" s="57">
        <f>B323*AO323</f>
        <v>35100</v>
      </c>
    </row>
    <row r="324" spans="1:42" ht="18.75" x14ac:dyDescent="0.3">
      <c r="A324" s="12" t="s">
        <v>428</v>
      </c>
      <c r="B324" s="6">
        <v>1810.3</v>
      </c>
      <c r="C324" s="7">
        <v>134</v>
      </c>
      <c r="D324" s="8" t="s">
        <v>182</v>
      </c>
      <c r="E324" s="8">
        <v>44750</v>
      </c>
      <c r="F324" s="9">
        <v>44750</v>
      </c>
      <c r="G324" s="7"/>
      <c r="H324" s="7"/>
      <c r="I324" s="8">
        <v>1</v>
      </c>
      <c r="J324" s="8"/>
      <c r="K324" s="11"/>
      <c r="L324" s="11"/>
      <c r="M324" s="11"/>
      <c r="N324" s="11">
        <v>2</v>
      </c>
      <c r="O324" s="11"/>
      <c r="P324" s="11">
        <v>1</v>
      </c>
      <c r="Q324" s="11"/>
      <c r="R324" s="11"/>
      <c r="S324" s="11"/>
      <c r="T324" s="11"/>
      <c r="U324" s="11">
        <v>1</v>
      </c>
      <c r="V324" s="11"/>
      <c r="W324" s="11"/>
      <c r="X324" s="11"/>
      <c r="Y324" s="11"/>
      <c r="Z324" s="11"/>
      <c r="AA324" s="11"/>
      <c r="AB324" s="11"/>
      <c r="AC324" s="11">
        <v>2</v>
      </c>
      <c r="AD324" s="11"/>
      <c r="AE324" s="11">
        <v>2</v>
      </c>
      <c r="AF324" s="11"/>
      <c r="AG324" s="11"/>
      <c r="AH324" s="11">
        <v>2</v>
      </c>
      <c r="AI324" s="11"/>
      <c r="AJ324" s="11"/>
      <c r="AK324" s="11">
        <v>2</v>
      </c>
      <c r="AL324" s="11"/>
      <c r="AM324" s="11"/>
      <c r="AN324" s="55">
        <f t="shared" si="4"/>
        <v>13</v>
      </c>
      <c r="AO324" s="56">
        <f>C324+G324-AN324</f>
        <v>121</v>
      </c>
      <c r="AP324" s="57">
        <f>B324*AO324</f>
        <v>219046.3</v>
      </c>
    </row>
    <row r="325" spans="1:42" ht="18.75" x14ac:dyDescent="0.3">
      <c r="A325" s="12" t="s">
        <v>429</v>
      </c>
      <c r="B325" s="6"/>
      <c r="C325" s="7">
        <v>33300</v>
      </c>
      <c r="D325" s="8"/>
      <c r="E325" s="8"/>
      <c r="F325" s="9"/>
      <c r="G325" s="7"/>
      <c r="H325" s="7"/>
      <c r="I325" s="8">
        <v>300</v>
      </c>
      <c r="J325" s="8"/>
      <c r="K325" s="11"/>
      <c r="L325" s="11"/>
      <c r="M325" s="11"/>
      <c r="N325" s="11"/>
      <c r="O325" s="11"/>
      <c r="P325" s="11"/>
      <c r="Q325" s="11">
        <v>300</v>
      </c>
      <c r="R325" s="11"/>
      <c r="S325" s="11"/>
      <c r="T325" s="11"/>
      <c r="U325" s="11"/>
      <c r="V325" s="11"/>
      <c r="W325" s="11"/>
      <c r="X325" s="11">
        <v>300</v>
      </c>
      <c r="Y325" s="11"/>
      <c r="Z325" s="11"/>
      <c r="AA325" s="11">
        <v>400</v>
      </c>
      <c r="AB325" s="11"/>
      <c r="AC325" s="11">
        <v>300</v>
      </c>
      <c r="AD325" s="11"/>
      <c r="AE325" s="11">
        <v>400</v>
      </c>
      <c r="AF325" s="11"/>
      <c r="AG325" s="11"/>
      <c r="AH325" s="11">
        <v>100</v>
      </c>
      <c r="AI325" s="11"/>
      <c r="AJ325" s="11"/>
      <c r="AK325" s="11"/>
      <c r="AL325" s="11">
        <v>300</v>
      </c>
      <c r="AM325" s="11"/>
      <c r="AN325" s="55">
        <f t="shared" si="4"/>
        <v>2400</v>
      </c>
      <c r="AO325" s="56">
        <f>C325+G325-AN325</f>
        <v>30900</v>
      </c>
      <c r="AP325" s="57">
        <f>B325*AO325</f>
        <v>0</v>
      </c>
    </row>
    <row r="326" spans="1:42" ht="18.75" x14ac:dyDescent="0.3">
      <c r="A326" s="12" t="s">
        <v>430</v>
      </c>
      <c r="B326" s="6"/>
      <c r="C326" s="7">
        <v>560</v>
      </c>
      <c r="D326" s="8" t="s">
        <v>431</v>
      </c>
      <c r="E326" s="8" t="s">
        <v>432</v>
      </c>
      <c r="F326" s="9" t="s">
        <v>432</v>
      </c>
      <c r="G326" s="7"/>
      <c r="H326" s="7"/>
      <c r="I326" s="8">
        <v>6</v>
      </c>
      <c r="J326" s="8">
        <v>30</v>
      </c>
      <c r="K326" s="11"/>
      <c r="L326" s="11"/>
      <c r="M326" s="11">
        <v>6</v>
      </c>
      <c r="N326" s="11">
        <v>10</v>
      </c>
      <c r="O326" s="11"/>
      <c r="P326" s="11"/>
      <c r="Q326" s="11">
        <v>41</v>
      </c>
      <c r="R326" s="11"/>
      <c r="S326" s="11"/>
      <c r="T326" s="11">
        <v>20</v>
      </c>
      <c r="U326" s="11">
        <v>15</v>
      </c>
      <c r="V326" s="11"/>
      <c r="W326" s="11">
        <v>14</v>
      </c>
      <c r="X326" s="11">
        <v>20</v>
      </c>
      <c r="Y326" s="11"/>
      <c r="Z326" s="11"/>
      <c r="AA326" s="11">
        <v>10</v>
      </c>
      <c r="AB326" s="11"/>
      <c r="AC326" s="11"/>
      <c r="AD326" s="11"/>
      <c r="AE326" s="11"/>
      <c r="AF326" s="11"/>
      <c r="AG326" s="11"/>
      <c r="AH326" s="11">
        <v>10</v>
      </c>
      <c r="AI326" s="11">
        <v>22</v>
      </c>
      <c r="AJ326" s="11"/>
      <c r="AK326" s="11">
        <v>28</v>
      </c>
      <c r="AL326" s="11">
        <v>25</v>
      </c>
      <c r="AM326" s="11"/>
      <c r="AN326" s="55">
        <f t="shared" si="4"/>
        <v>257</v>
      </c>
      <c r="AO326" s="56">
        <f>C326+G326-AN326</f>
        <v>303</v>
      </c>
      <c r="AP326" s="57">
        <f>B326*AO326</f>
        <v>0</v>
      </c>
    </row>
    <row r="327" spans="1:42" ht="18.75" x14ac:dyDescent="0.3">
      <c r="A327" s="12" t="s">
        <v>433</v>
      </c>
      <c r="B327" s="6"/>
      <c r="C327" s="7">
        <v>75</v>
      </c>
      <c r="D327" s="8" t="s">
        <v>431</v>
      </c>
      <c r="E327" s="8" t="s">
        <v>434</v>
      </c>
      <c r="F327" s="9" t="s">
        <v>434</v>
      </c>
      <c r="G327" s="7">
        <v>300</v>
      </c>
      <c r="H327" s="7"/>
      <c r="I327" s="8"/>
      <c r="J327" s="8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55">
        <f t="shared" si="4"/>
        <v>0</v>
      </c>
      <c r="AO327" s="56">
        <f>C327+G327-AN327</f>
        <v>375</v>
      </c>
      <c r="AP327" s="57">
        <f>B327*AO327</f>
        <v>0</v>
      </c>
    </row>
    <row r="328" spans="1:42" ht="18.75" x14ac:dyDescent="0.3">
      <c r="A328" s="12" t="s">
        <v>435</v>
      </c>
      <c r="B328" s="6">
        <v>75</v>
      </c>
      <c r="C328" s="7">
        <v>588</v>
      </c>
      <c r="D328" s="8"/>
      <c r="E328" s="8"/>
      <c r="F328" s="9"/>
      <c r="G328" s="7"/>
      <c r="H328" s="7"/>
      <c r="I328" s="8">
        <v>40</v>
      </c>
      <c r="J328" s="8"/>
      <c r="K328" s="11"/>
      <c r="L328" s="11"/>
      <c r="M328" s="11">
        <v>25</v>
      </c>
      <c r="N328" s="11"/>
      <c r="O328" s="11"/>
      <c r="P328" s="11"/>
      <c r="Q328" s="11">
        <v>24</v>
      </c>
      <c r="R328" s="11"/>
      <c r="S328" s="11"/>
      <c r="T328" s="11">
        <v>15</v>
      </c>
      <c r="U328" s="11"/>
      <c r="V328" s="11"/>
      <c r="W328" s="11"/>
      <c r="X328" s="11">
        <v>20</v>
      </c>
      <c r="Y328" s="11"/>
      <c r="Z328" s="11"/>
      <c r="AA328" s="11">
        <v>30</v>
      </c>
      <c r="AB328" s="11">
        <v>10</v>
      </c>
      <c r="AC328" s="11">
        <v>30</v>
      </c>
      <c r="AD328" s="11"/>
      <c r="AE328" s="11"/>
      <c r="AF328" s="11"/>
      <c r="AG328" s="11"/>
      <c r="AH328" s="11"/>
      <c r="AI328" s="11"/>
      <c r="AJ328" s="11"/>
      <c r="AK328" s="11">
        <v>30</v>
      </c>
      <c r="AL328" s="11">
        <v>10</v>
      </c>
      <c r="AM328" s="11"/>
      <c r="AN328" s="55">
        <f t="shared" si="4"/>
        <v>234</v>
      </c>
      <c r="AO328" s="56">
        <f>C328+G328-AN328</f>
        <v>354</v>
      </c>
      <c r="AP328" s="57">
        <f>B328*AO328</f>
        <v>26550</v>
      </c>
    </row>
    <row r="329" spans="1:42" ht="18.75" x14ac:dyDescent="0.3">
      <c r="A329" s="12" t="s">
        <v>436</v>
      </c>
      <c r="B329" s="6"/>
      <c r="C329" s="7">
        <v>1094</v>
      </c>
      <c r="D329" s="8" t="s">
        <v>431</v>
      </c>
      <c r="E329" s="8" t="s">
        <v>437</v>
      </c>
      <c r="F329" s="9" t="s">
        <v>437</v>
      </c>
      <c r="G329" s="7">
        <v>600</v>
      </c>
      <c r="H329" s="7">
        <v>10001619</v>
      </c>
      <c r="I329" s="8"/>
      <c r="J329" s="8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>
        <v>75</v>
      </c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>
        <v>25</v>
      </c>
      <c r="AI329" s="11"/>
      <c r="AJ329" s="11"/>
      <c r="AK329" s="11"/>
      <c r="AL329" s="11"/>
      <c r="AM329" s="11"/>
      <c r="AN329" s="55">
        <f t="shared" si="4"/>
        <v>100</v>
      </c>
      <c r="AO329" s="56">
        <f>C329+G329-AN329</f>
        <v>1594</v>
      </c>
      <c r="AP329" s="57">
        <f>B329*AO329</f>
        <v>0</v>
      </c>
    </row>
    <row r="330" spans="1:42" ht="18.75" x14ac:dyDescent="0.3">
      <c r="A330" s="12" t="s">
        <v>438</v>
      </c>
      <c r="B330" s="6">
        <v>41.69</v>
      </c>
      <c r="C330" s="7">
        <v>500</v>
      </c>
      <c r="D330" s="8" t="s">
        <v>439</v>
      </c>
      <c r="E330" s="8" t="s">
        <v>440</v>
      </c>
      <c r="F330" s="9" t="s">
        <v>440</v>
      </c>
      <c r="G330" s="7"/>
      <c r="H330" s="7"/>
      <c r="I330" s="8">
        <v>36</v>
      </c>
      <c r="J330" s="8"/>
      <c r="K330" s="11"/>
      <c r="L330" s="11"/>
      <c r="M330" s="11">
        <v>20</v>
      </c>
      <c r="N330" s="11"/>
      <c r="O330" s="11"/>
      <c r="P330" s="11">
        <v>26</v>
      </c>
      <c r="Q330" s="11"/>
      <c r="R330" s="11"/>
      <c r="S330" s="11"/>
      <c r="T330" s="11">
        <v>10</v>
      </c>
      <c r="U330" s="11"/>
      <c r="V330" s="11"/>
      <c r="W330" s="11">
        <v>70</v>
      </c>
      <c r="X330" s="11"/>
      <c r="Y330" s="11"/>
      <c r="Z330" s="11"/>
      <c r="AA330" s="11">
        <v>40</v>
      </c>
      <c r="AB330" s="11"/>
      <c r="AC330" s="11">
        <v>46</v>
      </c>
      <c r="AD330" s="11"/>
      <c r="AE330" s="11">
        <v>25</v>
      </c>
      <c r="AF330" s="11"/>
      <c r="AG330" s="11"/>
      <c r="AH330" s="11"/>
      <c r="AI330" s="11"/>
      <c r="AJ330" s="11">
        <v>10</v>
      </c>
      <c r="AK330" s="11"/>
      <c r="AL330" s="11"/>
      <c r="AM330" s="11"/>
      <c r="AN330" s="55">
        <f t="shared" ref="AN330:AN393" si="5">I330+J330+K330+L330+M330+N330+O330+P330+Q330+R330+S330+T330+U330+V330+W330+X330+Y330+Z330+AA330+AB330+AC330+AD330+AE330+AF330+AG330+AH330+AI330+AJ330+AK330+AL330+AM330</f>
        <v>283</v>
      </c>
      <c r="AO330" s="56">
        <f>C330+G330-AN330</f>
        <v>217</v>
      </c>
      <c r="AP330" s="57">
        <f>B330*AO330</f>
        <v>9046.73</v>
      </c>
    </row>
    <row r="331" spans="1:42" ht="18.75" x14ac:dyDescent="0.3">
      <c r="A331" s="12" t="s">
        <v>441</v>
      </c>
      <c r="B331" s="6">
        <v>61</v>
      </c>
      <c r="C331" s="7">
        <v>115</v>
      </c>
      <c r="D331" s="8" t="s">
        <v>442</v>
      </c>
      <c r="E331" s="8">
        <v>44714</v>
      </c>
      <c r="F331" s="9">
        <v>44714</v>
      </c>
      <c r="G331" s="7"/>
      <c r="H331" s="7"/>
      <c r="I331" s="8"/>
      <c r="J331" s="8"/>
      <c r="K331" s="11"/>
      <c r="L331" s="11"/>
      <c r="M331" s="11"/>
      <c r="N331" s="11">
        <v>20</v>
      </c>
      <c r="O331" s="11"/>
      <c r="P331" s="11"/>
      <c r="Q331" s="11"/>
      <c r="R331" s="11"/>
      <c r="S331" s="11"/>
      <c r="T331" s="11"/>
      <c r="U331" s="11"/>
      <c r="V331" s="11"/>
      <c r="W331" s="11"/>
      <c r="X331" s="11">
        <v>20</v>
      </c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55">
        <f t="shared" si="5"/>
        <v>40</v>
      </c>
      <c r="AO331" s="56">
        <f>C331+G331-AN331</f>
        <v>75</v>
      </c>
      <c r="AP331" s="57">
        <f>B331*AO331</f>
        <v>4575</v>
      </c>
    </row>
    <row r="332" spans="1:42" ht="18.75" x14ac:dyDescent="0.3">
      <c r="A332" s="12" t="s">
        <v>443</v>
      </c>
      <c r="B332" s="6"/>
      <c r="C332" s="7">
        <v>5968</v>
      </c>
      <c r="D332" s="8"/>
      <c r="E332" s="8"/>
      <c r="F332" s="9"/>
      <c r="G332" s="7"/>
      <c r="H332" s="7"/>
      <c r="I332" s="8"/>
      <c r="J332" s="8"/>
      <c r="K332" s="11"/>
      <c r="L332" s="11"/>
      <c r="M332" s="11">
        <v>75</v>
      </c>
      <c r="N332" s="11"/>
      <c r="O332" s="11"/>
      <c r="P332" s="11"/>
      <c r="Q332" s="11"/>
      <c r="R332" s="11"/>
      <c r="S332" s="11"/>
      <c r="T332" s="11">
        <v>50</v>
      </c>
      <c r="U332" s="11"/>
      <c r="V332" s="11"/>
      <c r="W332" s="11"/>
      <c r="X332" s="11"/>
      <c r="Y332" s="11"/>
      <c r="Z332" s="11"/>
      <c r="AA332" s="11">
        <v>50</v>
      </c>
      <c r="AB332" s="11"/>
      <c r="AC332" s="11"/>
      <c r="AD332" s="11"/>
      <c r="AE332" s="11"/>
      <c r="AF332" s="11"/>
      <c r="AG332" s="11"/>
      <c r="AH332" s="11">
        <v>25</v>
      </c>
      <c r="AI332" s="11"/>
      <c r="AJ332" s="11"/>
      <c r="AK332" s="11"/>
      <c r="AL332" s="11"/>
      <c r="AM332" s="11"/>
      <c r="AN332" s="55">
        <f t="shared" si="5"/>
        <v>200</v>
      </c>
      <c r="AO332" s="56">
        <f>C332+G332-AN332</f>
        <v>5768</v>
      </c>
      <c r="AP332" s="57">
        <f>B332*AO332</f>
        <v>0</v>
      </c>
    </row>
    <row r="333" spans="1:42" ht="18.75" x14ac:dyDescent="0.3">
      <c r="A333" s="12" t="s">
        <v>444</v>
      </c>
      <c r="B333" s="6"/>
      <c r="C333" s="7">
        <v>2190</v>
      </c>
      <c r="D333" s="8" t="s">
        <v>431</v>
      </c>
      <c r="E333" s="8" t="s">
        <v>445</v>
      </c>
      <c r="F333" s="9" t="s">
        <v>445</v>
      </c>
      <c r="G333" s="7">
        <v>200</v>
      </c>
      <c r="H333" s="7" t="s">
        <v>446</v>
      </c>
      <c r="I333" s="8"/>
      <c r="J333" s="8"/>
      <c r="K333" s="11"/>
      <c r="L333" s="11"/>
      <c r="M333" s="11"/>
      <c r="N333" s="11"/>
      <c r="O333" s="11"/>
      <c r="P333" s="11"/>
      <c r="Q333" s="11">
        <v>25</v>
      </c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55">
        <f t="shared" si="5"/>
        <v>25</v>
      </c>
      <c r="AO333" s="56">
        <f>C333+G333-AN333</f>
        <v>2365</v>
      </c>
      <c r="AP333" s="57">
        <f>B333*AO333</f>
        <v>0</v>
      </c>
    </row>
    <row r="334" spans="1:42" ht="18.75" x14ac:dyDescent="0.3">
      <c r="A334" s="12" t="s">
        <v>447</v>
      </c>
      <c r="B334" s="6">
        <v>32</v>
      </c>
      <c r="C334" s="7">
        <v>3500</v>
      </c>
      <c r="D334" s="8" t="s">
        <v>448</v>
      </c>
      <c r="E334" s="8" t="s">
        <v>449</v>
      </c>
      <c r="F334" s="9" t="s">
        <v>449</v>
      </c>
      <c r="G334" s="10">
        <v>1000</v>
      </c>
      <c r="H334" s="7">
        <v>2031</v>
      </c>
      <c r="I334" s="8">
        <v>300</v>
      </c>
      <c r="J334" s="8">
        <v>200</v>
      </c>
      <c r="K334" s="11"/>
      <c r="L334" s="11"/>
      <c r="M334" s="11">
        <v>200</v>
      </c>
      <c r="N334" s="11">
        <v>175</v>
      </c>
      <c r="O334" s="11"/>
      <c r="P334" s="11">
        <v>250</v>
      </c>
      <c r="Q334" s="11">
        <v>175</v>
      </c>
      <c r="R334" s="11"/>
      <c r="S334" s="11"/>
      <c r="T334" s="11">
        <v>50</v>
      </c>
      <c r="U334" s="11">
        <v>150</v>
      </c>
      <c r="V334" s="11"/>
      <c r="W334" s="11">
        <v>425</v>
      </c>
      <c r="X334" s="11">
        <v>175</v>
      </c>
      <c r="Y334" s="11"/>
      <c r="Z334" s="11"/>
      <c r="AA334" s="11">
        <v>250</v>
      </c>
      <c r="AB334" s="11">
        <v>200</v>
      </c>
      <c r="AC334" s="11">
        <v>100</v>
      </c>
      <c r="AD334" s="11"/>
      <c r="AE334" s="11">
        <v>200</v>
      </c>
      <c r="AF334" s="11"/>
      <c r="AG334" s="11"/>
      <c r="AH334" s="11">
        <v>100</v>
      </c>
      <c r="AI334" s="11">
        <v>225</v>
      </c>
      <c r="AJ334" s="11"/>
      <c r="AK334" s="11">
        <v>205</v>
      </c>
      <c r="AL334" s="11">
        <v>225</v>
      </c>
      <c r="AM334" s="11"/>
      <c r="AN334" s="55">
        <f t="shared" si="5"/>
        <v>3605</v>
      </c>
      <c r="AO334" s="56">
        <f>C334+G334-AN334</f>
        <v>895</v>
      </c>
      <c r="AP334" s="57">
        <f>B334*AO334</f>
        <v>28640</v>
      </c>
    </row>
    <row r="335" spans="1:42" ht="18.75" x14ac:dyDescent="0.3">
      <c r="A335" s="12" t="s">
        <v>450</v>
      </c>
      <c r="B335" s="6"/>
      <c r="C335" s="7"/>
      <c r="D335" s="8" t="s">
        <v>431</v>
      </c>
      <c r="E335" s="8">
        <v>44903</v>
      </c>
      <c r="F335" s="9">
        <v>44903</v>
      </c>
      <c r="G335" s="7">
        <v>300</v>
      </c>
      <c r="H335" s="7" t="s">
        <v>451</v>
      </c>
      <c r="I335" s="8"/>
      <c r="J335" s="8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55">
        <f t="shared" si="5"/>
        <v>0</v>
      </c>
      <c r="AO335" s="56">
        <f>C335+G335-AN335</f>
        <v>300</v>
      </c>
      <c r="AP335" s="57">
        <f>B335*AO335</f>
        <v>0</v>
      </c>
    </row>
    <row r="336" spans="1:42" ht="18.75" x14ac:dyDescent="0.3">
      <c r="A336" s="12" t="s">
        <v>452</v>
      </c>
      <c r="B336" s="6"/>
      <c r="C336" s="7">
        <v>2826</v>
      </c>
      <c r="D336" s="8" t="s">
        <v>147</v>
      </c>
      <c r="E336" s="8">
        <v>44687</v>
      </c>
      <c r="F336" s="9">
        <v>44687</v>
      </c>
      <c r="G336" s="7"/>
      <c r="H336" s="7"/>
      <c r="I336" s="8"/>
      <c r="J336" s="8">
        <v>250</v>
      </c>
      <c r="K336" s="11"/>
      <c r="L336" s="11"/>
      <c r="M336" s="11"/>
      <c r="N336" s="11"/>
      <c r="O336" s="11"/>
      <c r="P336" s="11"/>
      <c r="Q336" s="11">
        <v>6</v>
      </c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55">
        <f t="shared" si="5"/>
        <v>256</v>
      </c>
      <c r="AO336" s="56">
        <f>C336+G336-AN336</f>
        <v>2570</v>
      </c>
      <c r="AP336" s="57">
        <f>B336*AO336</f>
        <v>0</v>
      </c>
    </row>
    <row r="337" spans="1:42" ht="18.75" x14ac:dyDescent="0.3">
      <c r="A337" s="12" t="s">
        <v>453</v>
      </c>
      <c r="B337" s="6"/>
      <c r="C337" s="7">
        <v>4000</v>
      </c>
      <c r="D337" s="8"/>
      <c r="E337" s="8"/>
      <c r="F337" s="9"/>
      <c r="G337" s="7"/>
      <c r="H337" s="7"/>
      <c r="I337" s="8">
        <v>200</v>
      </c>
      <c r="J337" s="8">
        <v>100</v>
      </c>
      <c r="K337" s="11"/>
      <c r="L337" s="11"/>
      <c r="M337" s="11">
        <v>125</v>
      </c>
      <c r="N337" s="11">
        <v>100</v>
      </c>
      <c r="O337" s="11"/>
      <c r="P337" s="11"/>
      <c r="Q337" s="11">
        <v>100</v>
      </c>
      <c r="R337" s="11"/>
      <c r="S337" s="11"/>
      <c r="T337" s="11">
        <v>100</v>
      </c>
      <c r="U337" s="11">
        <v>100</v>
      </c>
      <c r="V337" s="11"/>
      <c r="W337" s="11">
        <v>200</v>
      </c>
      <c r="X337" s="11"/>
      <c r="Y337" s="11"/>
      <c r="Z337" s="11"/>
      <c r="AA337" s="11">
        <v>100</v>
      </c>
      <c r="AB337" s="11">
        <v>100</v>
      </c>
      <c r="AC337" s="11">
        <v>100</v>
      </c>
      <c r="AD337" s="11"/>
      <c r="AE337" s="11">
        <v>100</v>
      </c>
      <c r="AF337" s="11"/>
      <c r="AG337" s="11"/>
      <c r="AH337" s="11"/>
      <c r="AI337" s="11">
        <v>100</v>
      </c>
      <c r="AJ337" s="11"/>
      <c r="AK337" s="11"/>
      <c r="AL337" s="11">
        <v>100</v>
      </c>
      <c r="AM337" s="11"/>
      <c r="AN337" s="55">
        <f t="shared" si="5"/>
        <v>1625</v>
      </c>
      <c r="AO337" s="56">
        <f>C337+G337-AN337</f>
        <v>2375</v>
      </c>
      <c r="AP337" s="57">
        <f>B337*AO337</f>
        <v>0</v>
      </c>
    </row>
    <row r="338" spans="1:42" ht="18.75" x14ac:dyDescent="0.3">
      <c r="A338" s="12" t="s">
        <v>454</v>
      </c>
      <c r="B338" s="6"/>
      <c r="C338" s="7">
        <v>4470</v>
      </c>
      <c r="D338" s="8"/>
      <c r="E338" s="8"/>
      <c r="F338" s="9"/>
      <c r="G338" s="7"/>
      <c r="H338" s="7"/>
      <c r="I338" s="8"/>
      <c r="J338" s="8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>
        <v>100</v>
      </c>
      <c r="X338" s="11"/>
      <c r="Y338" s="11"/>
      <c r="Z338" s="11"/>
      <c r="AA338" s="11">
        <v>50</v>
      </c>
      <c r="AB338" s="11"/>
      <c r="AC338" s="11"/>
      <c r="AD338" s="11"/>
      <c r="AE338" s="11"/>
      <c r="AF338" s="11"/>
      <c r="AG338" s="11"/>
      <c r="AH338" s="11">
        <v>100</v>
      </c>
      <c r="AI338" s="11"/>
      <c r="AJ338" s="11"/>
      <c r="AK338" s="11"/>
      <c r="AL338" s="11"/>
      <c r="AM338" s="11"/>
      <c r="AN338" s="55">
        <f t="shared" si="5"/>
        <v>250</v>
      </c>
      <c r="AO338" s="56">
        <f>C338+G338-AN338</f>
        <v>4220</v>
      </c>
      <c r="AP338" s="57">
        <f>B338*AO338</f>
        <v>0</v>
      </c>
    </row>
    <row r="339" spans="1:42" ht="18.75" x14ac:dyDescent="0.3">
      <c r="A339" s="12" t="s">
        <v>455</v>
      </c>
      <c r="B339" s="6">
        <v>14</v>
      </c>
      <c r="C339" s="7">
        <v>130</v>
      </c>
      <c r="D339" s="8"/>
      <c r="E339" s="8"/>
      <c r="F339" s="9"/>
      <c r="G339" s="7"/>
      <c r="H339" s="7"/>
      <c r="I339" s="8">
        <v>10</v>
      </c>
      <c r="J339" s="8"/>
      <c r="K339" s="11"/>
      <c r="L339" s="11"/>
      <c r="M339" s="11"/>
      <c r="N339" s="11"/>
      <c r="O339" s="11">
        <v>10</v>
      </c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>
        <v>20</v>
      </c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55">
        <f t="shared" si="5"/>
        <v>40</v>
      </c>
      <c r="AO339" s="56">
        <f>C339+G339-AN339</f>
        <v>90</v>
      </c>
      <c r="AP339" s="57">
        <f>B339*AO339</f>
        <v>1260</v>
      </c>
    </row>
    <row r="340" spans="1:42" ht="18.75" x14ac:dyDescent="0.3">
      <c r="A340" s="12" t="s">
        <v>456</v>
      </c>
      <c r="B340" s="6">
        <v>22</v>
      </c>
      <c r="C340" s="7">
        <v>250</v>
      </c>
      <c r="D340" s="8" t="s">
        <v>457</v>
      </c>
      <c r="E340" s="8">
        <v>44771</v>
      </c>
      <c r="F340" s="9">
        <v>44771</v>
      </c>
      <c r="G340" s="7"/>
      <c r="H340" s="7"/>
      <c r="I340" s="8">
        <v>30</v>
      </c>
      <c r="J340" s="8"/>
      <c r="K340" s="11"/>
      <c r="L340" s="11"/>
      <c r="M340" s="11"/>
      <c r="N340" s="11"/>
      <c r="O340" s="11">
        <v>10</v>
      </c>
      <c r="P340" s="11"/>
      <c r="Q340" s="11"/>
      <c r="R340" s="11"/>
      <c r="S340" s="11"/>
      <c r="T340" s="11">
        <v>10</v>
      </c>
      <c r="U340" s="11"/>
      <c r="V340" s="11"/>
      <c r="W340" s="11">
        <v>10</v>
      </c>
      <c r="X340" s="11"/>
      <c r="Y340" s="11"/>
      <c r="Z340" s="11"/>
      <c r="AA340" s="11">
        <v>10</v>
      </c>
      <c r="AB340" s="11"/>
      <c r="AC340" s="11"/>
      <c r="AD340" s="11"/>
      <c r="AE340" s="11"/>
      <c r="AF340" s="11"/>
      <c r="AG340" s="11"/>
      <c r="AH340" s="11">
        <v>20</v>
      </c>
      <c r="AI340" s="11"/>
      <c r="AJ340" s="11"/>
      <c r="AK340" s="11"/>
      <c r="AL340" s="11"/>
      <c r="AM340" s="11"/>
      <c r="AN340" s="55">
        <f t="shared" si="5"/>
        <v>90</v>
      </c>
      <c r="AO340" s="56">
        <f>C340+G340-AN340</f>
        <v>160</v>
      </c>
      <c r="AP340" s="57">
        <f>B340*AO340</f>
        <v>3520</v>
      </c>
    </row>
    <row r="341" spans="1:42" ht="18.75" x14ac:dyDescent="0.3">
      <c r="A341" s="12" t="s">
        <v>458</v>
      </c>
      <c r="B341" s="6">
        <v>14</v>
      </c>
      <c r="C341" s="7">
        <v>190</v>
      </c>
      <c r="D341" s="8"/>
      <c r="E341" s="8"/>
      <c r="F341" s="9"/>
      <c r="G341" s="7"/>
      <c r="H341" s="7"/>
      <c r="I341" s="8">
        <v>10</v>
      </c>
      <c r="J341" s="8"/>
      <c r="K341" s="11"/>
      <c r="L341" s="11"/>
      <c r="M341" s="11"/>
      <c r="N341" s="11"/>
      <c r="O341" s="11">
        <v>10</v>
      </c>
      <c r="P341" s="11"/>
      <c r="Q341" s="11"/>
      <c r="R341" s="11"/>
      <c r="S341" s="11"/>
      <c r="T341" s="11">
        <v>10</v>
      </c>
      <c r="U341" s="11"/>
      <c r="V341" s="11"/>
      <c r="W341" s="11"/>
      <c r="X341" s="11"/>
      <c r="Y341" s="11"/>
      <c r="Z341" s="11"/>
      <c r="AA341" s="11">
        <v>10</v>
      </c>
      <c r="AB341" s="11"/>
      <c r="AC341" s="11">
        <v>10</v>
      </c>
      <c r="AD341" s="11"/>
      <c r="AE341" s="11"/>
      <c r="AF341" s="11"/>
      <c r="AG341" s="11"/>
      <c r="AH341" s="11">
        <v>10</v>
      </c>
      <c r="AI341" s="11"/>
      <c r="AJ341" s="11"/>
      <c r="AK341" s="11"/>
      <c r="AL341" s="11"/>
      <c r="AM341" s="11"/>
      <c r="AN341" s="55">
        <f t="shared" si="5"/>
        <v>60</v>
      </c>
      <c r="AO341" s="56">
        <f>C341+G341-AN341</f>
        <v>130</v>
      </c>
      <c r="AP341" s="57">
        <f>B341*AO341</f>
        <v>1820</v>
      </c>
    </row>
    <row r="342" spans="1:42" ht="18.75" x14ac:dyDescent="0.3">
      <c r="A342" s="13" t="s">
        <v>459</v>
      </c>
      <c r="B342" s="6">
        <v>14</v>
      </c>
      <c r="C342" s="7">
        <v>0</v>
      </c>
      <c r="D342" s="8" t="s">
        <v>460</v>
      </c>
      <c r="E342" s="8">
        <v>44713</v>
      </c>
      <c r="F342" s="9">
        <v>44713</v>
      </c>
      <c r="G342" s="7"/>
      <c r="H342" s="7"/>
      <c r="I342" s="8"/>
      <c r="J342" s="8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55">
        <f t="shared" si="5"/>
        <v>0</v>
      </c>
      <c r="AO342" s="56">
        <f>C342+G342-AN342</f>
        <v>0</v>
      </c>
      <c r="AP342" s="57">
        <f>B342*AO342</f>
        <v>0</v>
      </c>
    </row>
    <row r="343" spans="1:42" ht="18.75" x14ac:dyDescent="0.3">
      <c r="A343" s="12" t="s">
        <v>461</v>
      </c>
      <c r="B343" s="6">
        <v>14</v>
      </c>
      <c r="C343" s="7">
        <v>70</v>
      </c>
      <c r="D343" s="8"/>
      <c r="E343" s="8"/>
      <c r="F343" s="9"/>
      <c r="G343" s="7"/>
      <c r="H343" s="7"/>
      <c r="I343" s="8"/>
      <c r="J343" s="8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>
        <v>10</v>
      </c>
      <c r="AF343" s="11"/>
      <c r="AG343" s="11"/>
      <c r="AH343" s="11"/>
      <c r="AI343" s="11">
        <v>10</v>
      </c>
      <c r="AJ343" s="11"/>
      <c r="AK343" s="11"/>
      <c r="AL343" s="11"/>
      <c r="AM343" s="11"/>
      <c r="AN343" s="55">
        <f t="shared" si="5"/>
        <v>20</v>
      </c>
      <c r="AO343" s="56">
        <f>C343+G343-AN343</f>
        <v>50</v>
      </c>
      <c r="AP343" s="57">
        <f>B343*AO343</f>
        <v>700</v>
      </c>
    </row>
    <row r="344" spans="1:42" ht="18.75" x14ac:dyDescent="0.3">
      <c r="A344" s="12" t="s">
        <v>462</v>
      </c>
      <c r="B344" s="6">
        <v>14</v>
      </c>
      <c r="C344" s="7">
        <v>20</v>
      </c>
      <c r="D344" s="8" t="s">
        <v>460</v>
      </c>
      <c r="E344" s="8">
        <v>44713</v>
      </c>
      <c r="F344" s="9">
        <v>44713</v>
      </c>
      <c r="G344" s="7"/>
      <c r="H344" s="7"/>
      <c r="I344" s="8"/>
      <c r="J344" s="8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>
        <v>20</v>
      </c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55">
        <f t="shared" si="5"/>
        <v>20</v>
      </c>
      <c r="AO344" s="56">
        <f>C344+G344-AN344</f>
        <v>0</v>
      </c>
      <c r="AP344" s="57">
        <f>B344*AO344</f>
        <v>0</v>
      </c>
    </row>
    <row r="345" spans="1:42" ht="18.75" x14ac:dyDescent="0.3">
      <c r="A345" s="12" t="s">
        <v>463</v>
      </c>
      <c r="B345" s="6">
        <v>14</v>
      </c>
      <c r="C345" s="7">
        <v>210</v>
      </c>
      <c r="D345" s="8" t="s">
        <v>460</v>
      </c>
      <c r="E345" s="8">
        <v>44713</v>
      </c>
      <c r="F345" s="9">
        <v>44713</v>
      </c>
      <c r="G345" s="7"/>
      <c r="H345" s="7"/>
      <c r="I345" s="8">
        <v>40</v>
      </c>
      <c r="J345" s="8"/>
      <c r="K345" s="11"/>
      <c r="L345" s="11"/>
      <c r="M345" s="11">
        <v>20</v>
      </c>
      <c r="N345" s="11">
        <v>20</v>
      </c>
      <c r="O345" s="11">
        <v>10</v>
      </c>
      <c r="P345" s="11"/>
      <c r="Q345" s="11"/>
      <c r="R345" s="11"/>
      <c r="S345" s="11"/>
      <c r="T345" s="11">
        <v>10</v>
      </c>
      <c r="U345" s="11"/>
      <c r="V345" s="11"/>
      <c r="W345" s="11">
        <v>10</v>
      </c>
      <c r="X345" s="11">
        <v>10</v>
      </c>
      <c r="Y345" s="11"/>
      <c r="Z345" s="11"/>
      <c r="AA345" s="11">
        <v>20</v>
      </c>
      <c r="AB345" s="11">
        <v>10</v>
      </c>
      <c r="AC345" s="11"/>
      <c r="AD345" s="11"/>
      <c r="AE345" s="11">
        <v>10</v>
      </c>
      <c r="AF345" s="11"/>
      <c r="AG345" s="11"/>
      <c r="AH345" s="11"/>
      <c r="AI345" s="11"/>
      <c r="AJ345" s="11"/>
      <c r="AK345" s="11"/>
      <c r="AL345" s="11"/>
      <c r="AM345" s="11"/>
      <c r="AN345" s="55">
        <f t="shared" si="5"/>
        <v>160</v>
      </c>
      <c r="AO345" s="56">
        <f>C345+G345-AN345</f>
        <v>50</v>
      </c>
      <c r="AP345" s="57">
        <f>B345*AO345</f>
        <v>700</v>
      </c>
    </row>
    <row r="346" spans="1:42" ht="18.75" x14ac:dyDescent="0.3">
      <c r="A346" s="12" t="s">
        <v>464</v>
      </c>
      <c r="B346" s="6">
        <v>14</v>
      </c>
      <c r="C346" s="7">
        <v>240</v>
      </c>
      <c r="D346" s="8" t="s">
        <v>460</v>
      </c>
      <c r="E346" s="8">
        <v>44713</v>
      </c>
      <c r="F346" s="9">
        <v>44713</v>
      </c>
      <c r="G346" s="7"/>
      <c r="H346" s="7"/>
      <c r="I346" s="8"/>
      <c r="J346" s="8"/>
      <c r="K346" s="11"/>
      <c r="L346" s="11"/>
      <c r="M346" s="11"/>
      <c r="N346" s="11">
        <v>20</v>
      </c>
      <c r="O346" s="11"/>
      <c r="P346" s="11"/>
      <c r="Q346" s="11"/>
      <c r="R346" s="11"/>
      <c r="S346" s="11"/>
      <c r="T346" s="11">
        <v>10</v>
      </c>
      <c r="U346" s="11"/>
      <c r="V346" s="11">
        <v>10</v>
      </c>
      <c r="W346" s="11"/>
      <c r="X346" s="11">
        <v>10</v>
      </c>
      <c r="Y346" s="11"/>
      <c r="Z346" s="11"/>
      <c r="AA346" s="11">
        <v>20</v>
      </c>
      <c r="AB346" s="11"/>
      <c r="AC346" s="11"/>
      <c r="AD346" s="11"/>
      <c r="AE346" s="11">
        <v>20</v>
      </c>
      <c r="AF346" s="11"/>
      <c r="AG346" s="11"/>
      <c r="AH346" s="11">
        <v>20</v>
      </c>
      <c r="AI346" s="11"/>
      <c r="AJ346" s="11"/>
      <c r="AK346" s="11"/>
      <c r="AL346" s="11"/>
      <c r="AM346" s="11"/>
      <c r="AN346" s="55">
        <f t="shared" si="5"/>
        <v>110</v>
      </c>
      <c r="AO346" s="56">
        <f>C346+G346-AN346</f>
        <v>130</v>
      </c>
      <c r="AP346" s="57">
        <f>B346*AO346</f>
        <v>1820</v>
      </c>
    </row>
    <row r="347" spans="1:42" ht="18.75" x14ac:dyDescent="0.3">
      <c r="A347" s="12" t="s">
        <v>465</v>
      </c>
      <c r="B347" s="6">
        <v>19.25</v>
      </c>
      <c r="C347" s="7">
        <v>980</v>
      </c>
      <c r="D347" s="8" t="s">
        <v>466</v>
      </c>
      <c r="E347" s="8">
        <v>44883</v>
      </c>
      <c r="F347" s="9">
        <v>44883</v>
      </c>
      <c r="G347" s="7"/>
      <c r="H347" s="7">
        <v>42182420</v>
      </c>
      <c r="I347" s="8">
        <v>20</v>
      </c>
      <c r="J347" s="8"/>
      <c r="K347" s="11"/>
      <c r="L347" s="11"/>
      <c r="M347" s="11"/>
      <c r="N347" s="11">
        <v>20</v>
      </c>
      <c r="O347" s="11">
        <v>10</v>
      </c>
      <c r="P347" s="11"/>
      <c r="Q347" s="11"/>
      <c r="R347" s="11"/>
      <c r="S347" s="11"/>
      <c r="T347" s="11">
        <v>10</v>
      </c>
      <c r="U347" s="11"/>
      <c r="V347" s="11"/>
      <c r="W347" s="11"/>
      <c r="X347" s="11">
        <v>10</v>
      </c>
      <c r="Y347" s="11"/>
      <c r="Z347" s="11"/>
      <c r="AA347" s="11">
        <v>30</v>
      </c>
      <c r="AB347" s="11">
        <v>20</v>
      </c>
      <c r="AC347" s="11">
        <v>10</v>
      </c>
      <c r="AD347" s="11"/>
      <c r="AE347" s="11">
        <v>10</v>
      </c>
      <c r="AF347" s="11"/>
      <c r="AG347" s="11"/>
      <c r="AH347" s="11">
        <v>10</v>
      </c>
      <c r="AI347" s="11">
        <v>10</v>
      </c>
      <c r="AJ347" s="11"/>
      <c r="AK347" s="11">
        <v>20</v>
      </c>
      <c r="AL347" s="11">
        <v>20</v>
      </c>
      <c r="AM347" s="11"/>
      <c r="AN347" s="55">
        <f t="shared" si="5"/>
        <v>200</v>
      </c>
      <c r="AO347" s="56">
        <f>C347+G347-AN347</f>
        <v>780</v>
      </c>
      <c r="AP347" s="57">
        <f>B347*AO347</f>
        <v>15015</v>
      </c>
    </row>
    <row r="348" spans="1:42" ht="18.75" x14ac:dyDescent="0.3">
      <c r="A348" s="12" t="s">
        <v>467</v>
      </c>
      <c r="B348" s="6">
        <v>12.47</v>
      </c>
      <c r="C348" s="7">
        <v>4090</v>
      </c>
      <c r="D348" s="8" t="s">
        <v>468</v>
      </c>
      <c r="E348" s="8" t="s">
        <v>469</v>
      </c>
      <c r="F348" s="9" t="s">
        <v>469</v>
      </c>
      <c r="G348" s="7"/>
      <c r="H348" s="7">
        <v>2005</v>
      </c>
      <c r="I348" s="8">
        <v>70</v>
      </c>
      <c r="J348" s="8">
        <v>20</v>
      </c>
      <c r="K348" s="11"/>
      <c r="L348" s="11"/>
      <c r="M348" s="11">
        <v>220</v>
      </c>
      <c r="N348" s="11">
        <v>40</v>
      </c>
      <c r="O348" s="11"/>
      <c r="P348" s="11">
        <v>30</v>
      </c>
      <c r="Q348" s="11">
        <v>60</v>
      </c>
      <c r="R348" s="11"/>
      <c r="S348" s="11"/>
      <c r="T348" s="11">
        <v>50</v>
      </c>
      <c r="U348" s="11">
        <v>30</v>
      </c>
      <c r="V348" s="11"/>
      <c r="W348" s="11">
        <v>30</v>
      </c>
      <c r="X348" s="11">
        <v>40</v>
      </c>
      <c r="Y348" s="11"/>
      <c r="Z348" s="11"/>
      <c r="AA348" s="11">
        <v>30</v>
      </c>
      <c r="AB348" s="11">
        <v>50</v>
      </c>
      <c r="AC348" s="11">
        <v>30</v>
      </c>
      <c r="AD348" s="11">
        <v>20</v>
      </c>
      <c r="AE348" s="11">
        <v>60</v>
      </c>
      <c r="AF348" s="11"/>
      <c r="AG348" s="11"/>
      <c r="AH348" s="11">
        <v>20</v>
      </c>
      <c r="AI348" s="11">
        <v>50</v>
      </c>
      <c r="AJ348" s="11"/>
      <c r="AK348" s="11">
        <v>50</v>
      </c>
      <c r="AL348" s="11">
        <v>50</v>
      </c>
      <c r="AM348" s="11"/>
      <c r="AN348" s="55">
        <f t="shared" si="5"/>
        <v>950</v>
      </c>
      <c r="AO348" s="56">
        <f>C348+G348-AN348</f>
        <v>3140</v>
      </c>
      <c r="AP348" s="57">
        <f>B348*AO348</f>
        <v>39155.800000000003</v>
      </c>
    </row>
    <row r="349" spans="1:42" ht="18.75" x14ac:dyDescent="0.3">
      <c r="A349" s="12" t="s">
        <v>470</v>
      </c>
      <c r="B349" s="6">
        <v>4.42</v>
      </c>
      <c r="C349" s="7">
        <v>1358</v>
      </c>
      <c r="D349" s="8" t="s">
        <v>413</v>
      </c>
      <c r="E349" s="8" t="s">
        <v>471</v>
      </c>
      <c r="F349" s="9" t="s">
        <v>471</v>
      </c>
      <c r="G349" s="7"/>
      <c r="H349" s="7">
        <v>2006</v>
      </c>
      <c r="I349" s="8"/>
      <c r="J349" s="8"/>
      <c r="K349" s="11"/>
      <c r="L349" s="11"/>
      <c r="M349" s="11">
        <v>67</v>
      </c>
      <c r="N349" s="11"/>
      <c r="O349" s="11"/>
      <c r="P349" s="11"/>
      <c r="Q349" s="11"/>
      <c r="R349" s="11"/>
      <c r="S349" s="11"/>
      <c r="T349" s="11">
        <v>73</v>
      </c>
      <c r="U349" s="11"/>
      <c r="V349" s="11"/>
      <c r="W349" s="11"/>
      <c r="X349" s="11"/>
      <c r="Y349" s="11"/>
      <c r="Z349" s="11"/>
      <c r="AA349" s="11">
        <v>110</v>
      </c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>
        <v>25</v>
      </c>
      <c r="AM349" s="11"/>
      <c r="AN349" s="55">
        <f t="shared" si="5"/>
        <v>275</v>
      </c>
      <c r="AO349" s="56">
        <f>C349+G349-AN349</f>
        <v>1083</v>
      </c>
      <c r="AP349" s="57">
        <f>B349*AO349</f>
        <v>4786.8599999999997</v>
      </c>
    </row>
    <row r="350" spans="1:42" ht="18.75" x14ac:dyDescent="0.3">
      <c r="A350" s="12" t="s">
        <v>472</v>
      </c>
      <c r="B350" s="6"/>
      <c r="C350" s="7">
        <v>57</v>
      </c>
      <c r="D350" s="8"/>
      <c r="E350" s="8"/>
      <c r="F350" s="9"/>
      <c r="G350" s="7"/>
      <c r="H350" s="7"/>
      <c r="I350" s="8"/>
      <c r="J350" s="8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55">
        <f t="shared" si="5"/>
        <v>0</v>
      </c>
      <c r="AO350" s="56">
        <f>C350+G350-AN350</f>
        <v>57</v>
      </c>
      <c r="AP350" s="57">
        <f>B350*AO350</f>
        <v>0</v>
      </c>
    </row>
    <row r="351" spans="1:42" ht="18.75" x14ac:dyDescent="0.3">
      <c r="A351" s="12" t="s">
        <v>473</v>
      </c>
      <c r="B351" s="6"/>
      <c r="C351" s="7">
        <v>50</v>
      </c>
      <c r="D351" s="8"/>
      <c r="E351" s="8"/>
      <c r="F351" s="9"/>
      <c r="G351" s="7"/>
      <c r="H351" s="7"/>
      <c r="I351" s="8"/>
      <c r="J351" s="8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55">
        <f t="shared" si="5"/>
        <v>0</v>
      </c>
      <c r="AO351" s="56">
        <f>C351+G351-AN351</f>
        <v>50</v>
      </c>
      <c r="AP351" s="57">
        <f>B351*AO351</f>
        <v>0</v>
      </c>
    </row>
    <row r="352" spans="1:42" ht="18.75" x14ac:dyDescent="0.3">
      <c r="A352" s="12" t="s">
        <v>474</v>
      </c>
      <c r="B352" s="6"/>
      <c r="C352" s="7">
        <v>1697</v>
      </c>
      <c r="D352" s="8"/>
      <c r="E352" s="8"/>
      <c r="F352" s="9"/>
      <c r="G352" s="7"/>
      <c r="H352" s="7"/>
      <c r="I352" s="8"/>
      <c r="J352" s="8"/>
      <c r="K352" s="11"/>
      <c r="L352" s="11"/>
      <c r="M352" s="11"/>
      <c r="N352" s="11"/>
      <c r="O352" s="11"/>
      <c r="P352" s="11"/>
      <c r="Q352" s="11"/>
      <c r="R352" s="11"/>
      <c r="S352" s="11"/>
      <c r="T352" s="11">
        <v>3</v>
      </c>
      <c r="U352" s="11"/>
      <c r="V352" s="11"/>
      <c r="W352" s="11"/>
      <c r="X352" s="11"/>
      <c r="Y352" s="11"/>
      <c r="Z352" s="11"/>
      <c r="AA352" s="11">
        <v>3</v>
      </c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55">
        <f t="shared" si="5"/>
        <v>6</v>
      </c>
      <c r="AO352" s="56">
        <f>C352+G352-AN352</f>
        <v>1691</v>
      </c>
      <c r="AP352" s="57">
        <f>B352*AO352</f>
        <v>0</v>
      </c>
    </row>
    <row r="353" spans="1:42" ht="18.75" x14ac:dyDescent="0.3">
      <c r="A353" s="12" t="s">
        <v>475</v>
      </c>
      <c r="B353" s="6"/>
      <c r="C353" s="7">
        <v>2</v>
      </c>
      <c r="D353" s="8"/>
      <c r="E353" s="8"/>
      <c r="F353" s="9"/>
      <c r="G353" s="7"/>
      <c r="H353" s="7"/>
      <c r="I353" s="8"/>
      <c r="J353" s="8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55">
        <f t="shared" si="5"/>
        <v>0</v>
      </c>
      <c r="AO353" s="56">
        <f>C353+G353-AN353</f>
        <v>2</v>
      </c>
      <c r="AP353" s="57">
        <f>B353*AO353</f>
        <v>0</v>
      </c>
    </row>
    <row r="354" spans="1:42" ht="18.75" x14ac:dyDescent="0.3">
      <c r="A354" s="12" t="s">
        <v>476</v>
      </c>
      <c r="B354" s="6"/>
      <c r="C354" s="7">
        <v>100</v>
      </c>
      <c r="D354" s="8"/>
      <c r="E354" s="8"/>
      <c r="F354" s="9"/>
      <c r="G354" s="7"/>
      <c r="H354" s="7"/>
      <c r="I354" s="8"/>
      <c r="J354" s="8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55">
        <f t="shared" si="5"/>
        <v>0</v>
      </c>
      <c r="AO354" s="56">
        <f>C354+G354-AN354</f>
        <v>100</v>
      </c>
      <c r="AP354" s="57">
        <f>B354*AO354</f>
        <v>0</v>
      </c>
    </row>
    <row r="355" spans="1:42" ht="18.75" x14ac:dyDescent="0.3">
      <c r="A355" s="12" t="s">
        <v>477</v>
      </c>
      <c r="B355" s="6"/>
      <c r="C355" s="7">
        <v>19</v>
      </c>
      <c r="D355" s="8"/>
      <c r="E355" s="8"/>
      <c r="F355" s="9"/>
      <c r="G355" s="7"/>
      <c r="H355" s="7"/>
      <c r="I355" s="8"/>
      <c r="J355" s="8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55">
        <f t="shared" si="5"/>
        <v>0</v>
      </c>
      <c r="AO355" s="56">
        <f>C355+G355-AN355</f>
        <v>19</v>
      </c>
      <c r="AP355" s="57">
        <f>B355*AO355</f>
        <v>0</v>
      </c>
    </row>
    <row r="356" spans="1:42" ht="18.75" x14ac:dyDescent="0.3">
      <c r="A356" s="12" t="s">
        <v>478</v>
      </c>
      <c r="B356" s="6">
        <v>2.68</v>
      </c>
      <c r="C356" s="7">
        <v>600</v>
      </c>
      <c r="D356" s="8" t="s">
        <v>10</v>
      </c>
      <c r="E356" s="8" t="s">
        <v>479</v>
      </c>
      <c r="F356" s="9" t="s">
        <v>479</v>
      </c>
      <c r="G356" s="7"/>
      <c r="H356" s="7">
        <v>9802</v>
      </c>
      <c r="I356" s="8"/>
      <c r="J356" s="8"/>
      <c r="K356" s="11"/>
      <c r="L356" s="11"/>
      <c r="M356" s="11"/>
      <c r="N356" s="11"/>
      <c r="O356" s="11"/>
      <c r="P356" s="11"/>
      <c r="Q356" s="11">
        <v>100</v>
      </c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>
        <v>100</v>
      </c>
      <c r="AM356" s="11"/>
      <c r="AN356" s="55">
        <f t="shared" si="5"/>
        <v>200</v>
      </c>
      <c r="AO356" s="56">
        <f>C356+G356-AN356</f>
        <v>400</v>
      </c>
      <c r="AP356" s="57">
        <f>B356*AO356</f>
        <v>1072</v>
      </c>
    </row>
    <row r="357" spans="1:42" ht="18.75" x14ac:dyDescent="0.3">
      <c r="A357" s="12" t="s">
        <v>480</v>
      </c>
      <c r="B357" s="6">
        <v>2.7</v>
      </c>
      <c r="C357" s="7">
        <v>2300</v>
      </c>
      <c r="D357" s="8" t="s">
        <v>481</v>
      </c>
      <c r="E357" s="8" t="s">
        <v>482</v>
      </c>
      <c r="F357" s="9" t="s">
        <v>482</v>
      </c>
      <c r="G357" s="7"/>
      <c r="H357" s="7"/>
      <c r="I357" s="8"/>
      <c r="J357" s="8"/>
      <c r="K357" s="11"/>
      <c r="L357" s="11"/>
      <c r="M357" s="11"/>
      <c r="N357" s="11">
        <v>100</v>
      </c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>
        <v>100</v>
      </c>
      <c r="AF357" s="11"/>
      <c r="AG357" s="11"/>
      <c r="AH357" s="11"/>
      <c r="AI357" s="11"/>
      <c r="AJ357" s="11"/>
      <c r="AK357" s="11"/>
      <c r="AL357" s="11">
        <v>100</v>
      </c>
      <c r="AM357" s="11"/>
      <c r="AN357" s="55">
        <f t="shared" si="5"/>
        <v>300</v>
      </c>
      <c r="AO357" s="56">
        <f>C357+G357-AN357</f>
        <v>2000</v>
      </c>
      <c r="AP357" s="57">
        <f>B357*AO357</f>
        <v>5400</v>
      </c>
    </row>
    <row r="358" spans="1:42" ht="18.75" x14ac:dyDescent="0.3">
      <c r="A358" s="12" t="s">
        <v>483</v>
      </c>
      <c r="B358" s="6">
        <v>2.68</v>
      </c>
      <c r="C358" s="7">
        <v>1400</v>
      </c>
      <c r="D358" s="8" t="s">
        <v>10</v>
      </c>
      <c r="E358" s="8" t="s">
        <v>16</v>
      </c>
      <c r="F358" s="9" t="s">
        <v>16</v>
      </c>
      <c r="G358" s="7"/>
      <c r="H358" s="7">
        <v>9844</v>
      </c>
      <c r="I358" s="8"/>
      <c r="J358" s="8"/>
      <c r="K358" s="11"/>
      <c r="L358" s="11"/>
      <c r="M358" s="11"/>
      <c r="N358" s="11"/>
      <c r="O358" s="11"/>
      <c r="P358" s="11"/>
      <c r="Q358" s="11">
        <v>100</v>
      </c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>
        <v>100</v>
      </c>
      <c r="AM358" s="11"/>
      <c r="AN358" s="55">
        <f t="shared" si="5"/>
        <v>200</v>
      </c>
      <c r="AO358" s="56">
        <f>C358+G358-AN358</f>
        <v>1200</v>
      </c>
      <c r="AP358" s="57">
        <f>B358*AO358</f>
        <v>3216</v>
      </c>
    </row>
    <row r="359" spans="1:42" ht="18.75" x14ac:dyDescent="0.3">
      <c r="A359" s="12" t="s">
        <v>484</v>
      </c>
      <c r="B359" s="6">
        <v>3390</v>
      </c>
      <c r="C359" s="7">
        <v>80</v>
      </c>
      <c r="D359" s="8" t="s">
        <v>485</v>
      </c>
      <c r="E359" s="8">
        <v>44715</v>
      </c>
      <c r="F359" s="9">
        <v>44715</v>
      </c>
      <c r="G359" s="7"/>
      <c r="H359" s="7"/>
      <c r="I359" s="8"/>
      <c r="J359" s="8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55">
        <f t="shared" si="5"/>
        <v>0</v>
      </c>
      <c r="AO359" s="56">
        <f>C359+G359-AN359</f>
        <v>80</v>
      </c>
      <c r="AP359" s="57">
        <f>B359*AO359</f>
        <v>271200</v>
      </c>
    </row>
    <row r="360" spans="1:42" ht="18.75" x14ac:dyDescent="0.3">
      <c r="A360" s="12" t="s">
        <v>486</v>
      </c>
      <c r="B360" s="6">
        <v>11.89</v>
      </c>
      <c r="C360" s="7">
        <v>10847</v>
      </c>
      <c r="D360" s="8" t="s">
        <v>10</v>
      </c>
      <c r="E360" s="8" t="s">
        <v>16</v>
      </c>
      <c r="F360" s="9" t="s">
        <v>16</v>
      </c>
      <c r="G360" s="7"/>
      <c r="H360" s="7">
        <v>10350</v>
      </c>
      <c r="I360" s="8">
        <v>230</v>
      </c>
      <c r="J360" s="8">
        <v>50</v>
      </c>
      <c r="K360" s="11"/>
      <c r="L360" s="11"/>
      <c r="M360" s="11">
        <v>115</v>
      </c>
      <c r="N360" s="11">
        <v>70</v>
      </c>
      <c r="O360" s="11"/>
      <c r="P360" s="11">
        <v>113</v>
      </c>
      <c r="Q360" s="11">
        <v>85</v>
      </c>
      <c r="R360" s="11"/>
      <c r="S360" s="11"/>
      <c r="T360" s="11">
        <v>105</v>
      </c>
      <c r="U360" s="11">
        <v>90</v>
      </c>
      <c r="V360" s="11">
        <v>10</v>
      </c>
      <c r="W360" s="11">
        <v>130</v>
      </c>
      <c r="X360" s="11">
        <v>70</v>
      </c>
      <c r="Y360" s="11"/>
      <c r="Z360" s="11"/>
      <c r="AA360" s="11">
        <v>110</v>
      </c>
      <c r="AB360" s="11">
        <v>70</v>
      </c>
      <c r="AC360" s="11">
        <v>100</v>
      </c>
      <c r="AD360" s="11"/>
      <c r="AE360" s="11">
        <v>120</v>
      </c>
      <c r="AF360" s="11"/>
      <c r="AG360" s="11"/>
      <c r="AH360" s="11">
        <v>80</v>
      </c>
      <c r="AI360" s="11">
        <v>70</v>
      </c>
      <c r="AJ360" s="11"/>
      <c r="AK360" s="11">
        <v>130</v>
      </c>
      <c r="AL360" s="11">
        <v>170</v>
      </c>
      <c r="AM360" s="11"/>
      <c r="AN360" s="55">
        <f t="shared" si="5"/>
        <v>1918</v>
      </c>
      <c r="AO360" s="56">
        <f>C360+G360-AN360</f>
        <v>8929</v>
      </c>
      <c r="AP360" s="57">
        <f>B360*AO360</f>
        <v>106165.81000000001</v>
      </c>
    </row>
    <row r="361" spans="1:42" ht="18.75" x14ac:dyDescent="0.3">
      <c r="A361" s="12" t="s">
        <v>487</v>
      </c>
      <c r="B361" s="6">
        <v>23.33</v>
      </c>
      <c r="C361" s="7">
        <v>200</v>
      </c>
      <c r="D361" s="8" t="s">
        <v>10</v>
      </c>
      <c r="E361" s="8">
        <v>44887</v>
      </c>
      <c r="F361" s="9">
        <v>44887</v>
      </c>
      <c r="G361" s="7"/>
      <c r="H361" s="7">
        <v>9128</v>
      </c>
      <c r="I361" s="8"/>
      <c r="J361" s="8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55">
        <f t="shared" si="5"/>
        <v>0</v>
      </c>
      <c r="AO361" s="56">
        <f>C361+G361-AN361</f>
        <v>200</v>
      </c>
      <c r="AP361" s="57">
        <f>B361*AO361</f>
        <v>4666</v>
      </c>
    </row>
    <row r="362" spans="1:42" ht="18.75" x14ac:dyDescent="0.3">
      <c r="A362" s="12" t="s">
        <v>488</v>
      </c>
      <c r="B362" s="6">
        <v>48</v>
      </c>
      <c r="C362" s="7">
        <v>121</v>
      </c>
      <c r="D362" s="8" t="s">
        <v>460</v>
      </c>
      <c r="E362" s="8">
        <v>44750</v>
      </c>
      <c r="F362" s="9">
        <v>44750</v>
      </c>
      <c r="G362" s="7"/>
      <c r="H362" s="7"/>
      <c r="I362" s="8">
        <v>10</v>
      </c>
      <c r="J362" s="8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>
        <v>10</v>
      </c>
      <c r="X362" s="11"/>
      <c r="Y362" s="11"/>
      <c r="Z362" s="11"/>
      <c r="AA362" s="11">
        <v>10</v>
      </c>
      <c r="AB362" s="11"/>
      <c r="AC362" s="11"/>
      <c r="AD362" s="11"/>
      <c r="AE362" s="11"/>
      <c r="AF362" s="11"/>
      <c r="AG362" s="11"/>
      <c r="AH362" s="11"/>
      <c r="AI362" s="11"/>
      <c r="AJ362" s="11"/>
      <c r="AK362" s="11">
        <v>10</v>
      </c>
      <c r="AL362" s="11"/>
      <c r="AM362" s="11"/>
      <c r="AN362" s="55">
        <f t="shared" si="5"/>
        <v>40</v>
      </c>
      <c r="AO362" s="56">
        <f>C362+G362-AN362</f>
        <v>81</v>
      </c>
      <c r="AP362" s="57">
        <f>B362*AO362</f>
        <v>3888</v>
      </c>
    </row>
    <row r="363" spans="1:42" ht="18.75" x14ac:dyDescent="0.3">
      <c r="A363" s="12" t="s">
        <v>489</v>
      </c>
      <c r="B363" s="6"/>
      <c r="C363" s="7">
        <v>61</v>
      </c>
      <c r="D363" s="8"/>
      <c r="E363" s="8"/>
      <c r="F363" s="9"/>
      <c r="G363" s="7"/>
      <c r="H363" s="7"/>
      <c r="I363" s="8"/>
      <c r="J363" s="8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55">
        <f t="shared" si="5"/>
        <v>0</v>
      </c>
      <c r="AO363" s="56">
        <f>C363+G363-AN363</f>
        <v>61</v>
      </c>
      <c r="AP363" s="57">
        <f>B363*AO363</f>
        <v>0</v>
      </c>
    </row>
    <row r="364" spans="1:42" ht="18.75" x14ac:dyDescent="0.3">
      <c r="A364" s="12" t="s">
        <v>490</v>
      </c>
      <c r="B364" s="6">
        <v>25</v>
      </c>
      <c r="C364" s="7">
        <v>0</v>
      </c>
      <c r="D364" s="8" t="s">
        <v>491</v>
      </c>
      <c r="E364" s="8">
        <v>44721</v>
      </c>
      <c r="F364" s="9">
        <v>44721</v>
      </c>
      <c r="G364" s="7"/>
      <c r="H364" s="7"/>
      <c r="I364" s="8"/>
      <c r="J364" s="8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55">
        <f t="shared" si="5"/>
        <v>0</v>
      </c>
      <c r="AO364" s="56">
        <f>C364+G364-AN364</f>
        <v>0</v>
      </c>
      <c r="AP364" s="57">
        <f>B364*AO364</f>
        <v>0</v>
      </c>
    </row>
    <row r="365" spans="1:42" ht="18.75" x14ac:dyDescent="0.3">
      <c r="A365" s="12" t="s">
        <v>492</v>
      </c>
      <c r="B365" s="6"/>
      <c r="C365" s="7">
        <v>0</v>
      </c>
      <c r="D365" s="8"/>
      <c r="E365" s="8"/>
      <c r="F365" s="9"/>
      <c r="G365" s="7"/>
      <c r="H365" s="7"/>
      <c r="I365" s="8"/>
      <c r="J365" s="8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55">
        <f t="shared" si="5"/>
        <v>0</v>
      </c>
      <c r="AO365" s="56">
        <f>C365+G365-AN365</f>
        <v>0</v>
      </c>
      <c r="AP365" s="57">
        <f>B365*AO365</f>
        <v>0</v>
      </c>
    </row>
    <row r="366" spans="1:42" ht="18.75" x14ac:dyDescent="0.3">
      <c r="A366" s="12" t="s">
        <v>493</v>
      </c>
      <c r="B366" s="6">
        <v>17.27</v>
      </c>
      <c r="C366" s="7">
        <v>207</v>
      </c>
      <c r="D366" s="8" t="s">
        <v>10</v>
      </c>
      <c r="E366" s="8">
        <v>44887</v>
      </c>
      <c r="F366" s="9">
        <v>44887</v>
      </c>
      <c r="G366" s="7"/>
      <c r="H366" s="7">
        <v>10353</v>
      </c>
      <c r="I366" s="8"/>
      <c r="J366" s="8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55">
        <f t="shared" si="5"/>
        <v>0</v>
      </c>
      <c r="AO366" s="56">
        <f>C366+G366-AN366</f>
        <v>207</v>
      </c>
      <c r="AP366" s="57">
        <f>B366*AO366</f>
        <v>3574.89</v>
      </c>
    </row>
    <row r="367" spans="1:42" ht="18.75" x14ac:dyDescent="0.3">
      <c r="A367" s="12" t="s">
        <v>494</v>
      </c>
      <c r="B367" s="6"/>
      <c r="C367" s="7">
        <v>265</v>
      </c>
      <c r="D367" s="8"/>
      <c r="E367" s="8"/>
      <c r="F367" s="9"/>
      <c r="G367" s="7"/>
      <c r="H367" s="7"/>
      <c r="I367" s="8"/>
      <c r="J367" s="8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55">
        <f t="shared" si="5"/>
        <v>0</v>
      </c>
      <c r="AO367" s="56">
        <f>C367+G367-AN367</f>
        <v>265</v>
      </c>
      <c r="AP367" s="57">
        <f>B367*AO367</f>
        <v>0</v>
      </c>
    </row>
    <row r="368" spans="1:42" ht="18.75" x14ac:dyDescent="0.3">
      <c r="A368" s="12" t="s">
        <v>495</v>
      </c>
      <c r="B368" s="6">
        <v>16.79</v>
      </c>
      <c r="C368" s="7">
        <v>505</v>
      </c>
      <c r="D368" s="8" t="s">
        <v>10</v>
      </c>
      <c r="E368" s="8">
        <v>44887</v>
      </c>
      <c r="F368" s="9">
        <v>44887</v>
      </c>
      <c r="G368" s="7"/>
      <c r="H368" s="7">
        <v>9867</v>
      </c>
      <c r="I368" s="8"/>
      <c r="J368" s="8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55">
        <f t="shared" si="5"/>
        <v>0</v>
      </c>
      <c r="AO368" s="56">
        <f>C368+G368-AN368</f>
        <v>505</v>
      </c>
      <c r="AP368" s="57">
        <f>B368*AO368</f>
        <v>8478.9499999999989</v>
      </c>
    </row>
    <row r="369" spans="1:42" ht="18.75" x14ac:dyDescent="0.3">
      <c r="A369" s="12" t="s">
        <v>496</v>
      </c>
      <c r="B369" s="6"/>
      <c r="C369" s="7">
        <v>820</v>
      </c>
      <c r="D369" s="8"/>
      <c r="E369" s="8"/>
      <c r="F369" s="9"/>
      <c r="G369" s="7"/>
      <c r="H369" s="7"/>
      <c r="I369" s="8"/>
      <c r="J369" s="8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55">
        <f t="shared" si="5"/>
        <v>0</v>
      </c>
      <c r="AO369" s="56">
        <f>C369+G369-AN369</f>
        <v>820</v>
      </c>
      <c r="AP369" s="57">
        <f>B369*AO369</f>
        <v>0</v>
      </c>
    </row>
    <row r="370" spans="1:42" ht="18.75" x14ac:dyDescent="0.3">
      <c r="A370" s="12" t="s">
        <v>497</v>
      </c>
      <c r="B370" s="6"/>
      <c r="C370" s="7">
        <v>0</v>
      </c>
      <c r="D370" s="8"/>
      <c r="E370" s="8"/>
      <c r="F370" s="9"/>
      <c r="G370" s="7"/>
      <c r="H370" s="7"/>
      <c r="I370" s="8"/>
      <c r="J370" s="8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55">
        <f t="shared" si="5"/>
        <v>0</v>
      </c>
      <c r="AO370" s="56">
        <f>C370+G370-AN370</f>
        <v>0</v>
      </c>
      <c r="AP370" s="57">
        <f>B370*AO370</f>
        <v>0</v>
      </c>
    </row>
    <row r="371" spans="1:42" ht="18.75" x14ac:dyDescent="0.3">
      <c r="A371" s="12" t="s">
        <v>498</v>
      </c>
      <c r="B371" s="6"/>
      <c r="C371" s="7">
        <v>0</v>
      </c>
      <c r="D371" s="8"/>
      <c r="E371" s="8"/>
      <c r="F371" s="9"/>
      <c r="G371" s="7"/>
      <c r="H371" s="7"/>
      <c r="I371" s="8"/>
      <c r="J371" s="8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55">
        <f t="shared" si="5"/>
        <v>0</v>
      </c>
      <c r="AO371" s="56">
        <f>C371+G371-AN371</f>
        <v>0</v>
      </c>
      <c r="AP371" s="57">
        <f>B371*AO371</f>
        <v>0</v>
      </c>
    </row>
    <row r="372" spans="1:42" ht="18.75" x14ac:dyDescent="0.3">
      <c r="A372" s="12" t="s">
        <v>499</v>
      </c>
      <c r="B372" s="6">
        <v>15.91</v>
      </c>
      <c r="C372" s="7">
        <v>46</v>
      </c>
      <c r="D372" s="8" t="s">
        <v>491</v>
      </c>
      <c r="E372" s="8">
        <v>44747</v>
      </c>
      <c r="F372" s="9">
        <v>44747</v>
      </c>
      <c r="G372" s="7"/>
      <c r="H372" s="7"/>
      <c r="I372" s="8"/>
      <c r="J372" s="8">
        <v>10</v>
      </c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>
        <v>10</v>
      </c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55">
        <f t="shared" si="5"/>
        <v>20</v>
      </c>
      <c r="AO372" s="56">
        <f>C372+G372-AN372</f>
        <v>26</v>
      </c>
      <c r="AP372" s="57">
        <f>B372*AO372</f>
        <v>413.66</v>
      </c>
    </row>
    <row r="373" spans="1:42" ht="18.75" x14ac:dyDescent="0.3">
      <c r="A373" s="12" t="s">
        <v>500</v>
      </c>
      <c r="B373" s="6">
        <v>8.69</v>
      </c>
      <c r="C373" s="7">
        <v>834</v>
      </c>
      <c r="D373" s="8" t="s">
        <v>501</v>
      </c>
      <c r="E373" s="8" t="s">
        <v>502</v>
      </c>
      <c r="F373" s="9" t="s">
        <v>502</v>
      </c>
      <c r="G373" s="7"/>
      <c r="H373" s="7"/>
      <c r="I373" s="8"/>
      <c r="J373" s="8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>
        <v>10</v>
      </c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55">
        <f t="shared" si="5"/>
        <v>10</v>
      </c>
      <c r="AO373" s="56">
        <f>C373+G373-AN373</f>
        <v>824</v>
      </c>
      <c r="AP373" s="57">
        <f>B373*AO373</f>
        <v>7160.5599999999995</v>
      </c>
    </row>
    <row r="374" spans="1:42" ht="18.75" x14ac:dyDescent="0.3">
      <c r="A374" s="12" t="s">
        <v>503</v>
      </c>
      <c r="B374" s="6"/>
      <c r="C374" s="7">
        <v>3225</v>
      </c>
      <c r="D374" s="8"/>
      <c r="E374" s="8"/>
      <c r="F374" s="9"/>
      <c r="G374" s="7"/>
      <c r="H374" s="7"/>
      <c r="I374" s="8"/>
      <c r="J374" s="8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55">
        <f t="shared" si="5"/>
        <v>0</v>
      </c>
      <c r="AO374" s="56">
        <f>C374+G374-AN374</f>
        <v>3225</v>
      </c>
      <c r="AP374" s="57">
        <f>B374*AO374</f>
        <v>0</v>
      </c>
    </row>
    <row r="375" spans="1:42" ht="18.75" x14ac:dyDescent="0.3">
      <c r="A375" s="12" t="s">
        <v>504</v>
      </c>
      <c r="B375" s="6">
        <v>90</v>
      </c>
      <c r="C375" s="7">
        <v>530</v>
      </c>
      <c r="D375" s="8" t="s">
        <v>505</v>
      </c>
      <c r="E375" s="8" t="s">
        <v>506</v>
      </c>
      <c r="F375" s="9" t="s">
        <v>506</v>
      </c>
      <c r="G375" s="7">
        <v>1000</v>
      </c>
      <c r="H375" s="7">
        <v>42142402</v>
      </c>
      <c r="I375" s="8">
        <v>55</v>
      </c>
      <c r="J375" s="8"/>
      <c r="K375" s="11"/>
      <c r="L375" s="11"/>
      <c r="M375" s="11">
        <v>25</v>
      </c>
      <c r="N375" s="11">
        <v>25</v>
      </c>
      <c r="O375" s="11"/>
      <c r="P375" s="11"/>
      <c r="Q375" s="11">
        <v>350</v>
      </c>
      <c r="R375" s="11"/>
      <c r="S375" s="11"/>
      <c r="T375" s="11">
        <v>15</v>
      </c>
      <c r="U375" s="11">
        <v>10</v>
      </c>
      <c r="V375" s="11"/>
      <c r="W375" s="11"/>
      <c r="X375" s="11"/>
      <c r="Y375" s="11"/>
      <c r="Z375" s="11"/>
      <c r="AA375" s="11"/>
      <c r="AB375" s="11"/>
      <c r="AC375" s="11"/>
      <c r="AD375" s="11">
        <v>50</v>
      </c>
      <c r="AE375" s="11">
        <v>50</v>
      </c>
      <c r="AF375" s="11"/>
      <c r="AG375" s="11"/>
      <c r="AH375" s="11">
        <v>25</v>
      </c>
      <c r="AI375" s="11"/>
      <c r="AJ375" s="11"/>
      <c r="AK375" s="11">
        <v>70</v>
      </c>
      <c r="AL375" s="11">
        <v>50</v>
      </c>
      <c r="AM375" s="11"/>
      <c r="AN375" s="55">
        <f t="shared" si="5"/>
        <v>725</v>
      </c>
      <c r="AO375" s="56">
        <f>C375+G375-AN375</f>
        <v>805</v>
      </c>
      <c r="AP375" s="57">
        <f>B375*AO375</f>
        <v>72450</v>
      </c>
    </row>
    <row r="376" spans="1:42" ht="18.75" x14ac:dyDescent="0.3">
      <c r="A376" s="12" t="s">
        <v>507</v>
      </c>
      <c r="B376" s="6"/>
      <c r="C376" s="7">
        <v>5</v>
      </c>
      <c r="D376" s="8"/>
      <c r="E376" s="8"/>
      <c r="F376" s="9"/>
      <c r="G376" s="7"/>
      <c r="H376" s="7"/>
      <c r="I376" s="8"/>
      <c r="J376" s="8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55">
        <f t="shared" si="5"/>
        <v>0</v>
      </c>
      <c r="AO376" s="56">
        <f>C376+G376-AN376</f>
        <v>5</v>
      </c>
      <c r="AP376" s="57">
        <f>B376*AO376</f>
        <v>0</v>
      </c>
    </row>
    <row r="377" spans="1:42" ht="18.75" x14ac:dyDescent="0.3">
      <c r="A377" s="12" t="s">
        <v>508</v>
      </c>
      <c r="B377" s="6">
        <v>39</v>
      </c>
      <c r="C377" s="7">
        <v>390</v>
      </c>
      <c r="D377" s="8" t="s">
        <v>509</v>
      </c>
      <c r="E377" s="8" t="s">
        <v>510</v>
      </c>
      <c r="F377" s="9" t="s">
        <v>510</v>
      </c>
      <c r="G377" s="7">
        <v>1000</v>
      </c>
      <c r="H377" s="7">
        <v>42142402</v>
      </c>
      <c r="I377" s="8">
        <v>30</v>
      </c>
      <c r="J377" s="8">
        <v>20</v>
      </c>
      <c r="K377" s="11"/>
      <c r="L377" s="11"/>
      <c r="M377" s="11"/>
      <c r="N377" s="11"/>
      <c r="O377" s="11"/>
      <c r="P377" s="11">
        <v>15</v>
      </c>
      <c r="Q377" s="11">
        <v>10</v>
      </c>
      <c r="R377" s="11"/>
      <c r="S377" s="11"/>
      <c r="T377" s="11">
        <v>10</v>
      </c>
      <c r="U377" s="11">
        <v>10</v>
      </c>
      <c r="V377" s="11"/>
      <c r="W377" s="11">
        <v>10</v>
      </c>
      <c r="X377" s="11">
        <v>20</v>
      </c>
      <c r="Y377" s="11"/>
      <c r="Z377" s="11"/>
      <c r="AA377" s="11">
        <v>20</v>
      </c>
      <c r="AB377" s="11"/>
      <c r="AC377" s="11"/>
      <c r="AD377" s="11"/>
      <c r="AE377" s="11">
        <v>20</v>
      </c>
      <c r="AF377" s="11"/>
      <c r="AG377" s="11"/>
      <c r="AH377" s="11"/>
      <c r="AI377" s="11">
        <v>55</v>
      </c>
      <c r="AJ377" s="11"/>
      <c r="AK377" s="11">
        <v>49</v>
      </c>
      <c r="AL377" s="11">
        <v>50</v>
      </c>
      <c r="AM377" s="11"/>
      <c r="AN377" s="55">
        <f t="shared" si="5"/>
        <v>319</v>
      </c>
      <c r="AO377" s="56">
        <f>C377+G377-AN377</f>
        <v>1071</v>
      </c>
      <c r="AP377" s="57">
        <f>B377*AO377</f>
        <v>41769</v>
      </c>
    </row>
    <row r="378" spans="1:42" ht="18.75" x14ac:dyDescent="0.3">
      <c r="A378" s="12" t="s">
        <v>511</v>
      </c>
      <c r="B378" s="6">
        <v>24.6</v>
      </c>
      <c r="C378" s="7">
        <v>774</v>
      </c>
      <c r="D378" s="8" t="s">
        <v>10</v>
      </c>
      <c r="E378" s="8">
        <v>44757</v>
      </c>
      <c r="F378" s="9">
        <v>44757</v>
      </c>
      <c r="G378" s="7"/>
      <c r="H378" s="7"/>
      <c r="I378" s="8"/>
      <c r="J378" s="8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>
        <v>25</v>
      </c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>
        <v>25</v>
      </c>
      <c r="AL378" s="11"/>
      <c r="AM378" s="11"/>
      <c r="AN378" s="55">
        <f t="shared" si="5"/>
        <v>50</v>
      </c>
      <c r="AO378" s="56">
        <f>C378+G378-AN378</f>
        <v>724</v>
      </c>
      <c r="AP378" s="57">
        <f>B378*AO378</f>
        <v>17810.400000000001</v>
      </c>
    </row>
    <row r="379" spans="1:42" ht="18.75" x14ac:dyDescent="0.3">
      <c r="A379" s="12" t="s">
        <v>512</v>
      </c>
      <c r="B379" s="6">
        <v>552</v>
      </c>
      <c r="C379" s="7">
        <v>525</v>
      </c>
      <c r="D379" s="8" t="s">
        <v>10</v>
      </c>
      <c r="E379" s="8" t="s">
        <v>513</v>
      </c>
      <c r="F379" s="9" t="s">
        <v>513</v>
      </c>
      <c r="G379" s="7"/>
      <c r="H379" s="7">
        <v>9194</v>
      </c>
      <c r="I379" s="8"/>
      <c r="J379" s="8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>
        <v>25</v>
      </c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55">
        <f t="shared" si="5"/>
        <v>25</v>
      </c>
      <c r="AO379" s="56">
        <f>C379+G379-AN379</f>
        <v>500</v>
      </c>
      <c r="AP379" s="57">
        <f>B379*AO379</f>
        <v>276000</v>
      </c>
    </row>
    <row r="380" spans="1:42" ht="18.75" x14ac:dyDescent="0.3">
      <c r="A380" s="12" t="s">
        <v>514</v>
      </c>
      <c r="B380" s="6"/>
      <c r="C380" s="7">
        <v>0</v>
      </c>
      <c r="D380" s="8"/>
      <c r="E380" s="8"/>
      <c r="F380" s="9"/>
      <c r="G380" s="7"/>
      <c r="H380" s="7"/>
      <c r="I380" s="8"/>
      <c r="J380" s="8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55">
        <f t="shared" si="5"/>
        <v>0</v>
      </c>
      <c r="AO380" s="56">
        <f>C380+G380-AN380</f>
        <v>0</v>
      </c>
      <c r="AP380" s="57">
        <f>B380*AO380</f>
        <v>0</v>
      </c>
    </row>
    <row r="381" spans="1:42" ht="18.75" x14ac:dyDescent="0.3">
      <c r="A381" s="12" t="s">
        <v>515</v>
      </c>
      <c r="B381" s="6">
        <v>38</v>
      </c>
      <c r="C381" s="7">
        <v>50</v>
      </c>
      <c r="D381" s="8" t="s">
        <v>325</v>
      </c>
      <c r="E381" s="8">
        <v>44718</v>
      </c>
      <c r="F381" s="9">
        <v>44718</v>
      </c>
      <c r="G381" s="7"/>
      <c r="H381" s="7"/>
      <c r="I381" s="8"/>
      <c r="J381" s="8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55">
        <f t="shared" si="5"/>
        <v>0</v>
      </c>
      <c r="AO381" s="56">
        <f>C381+G381-AN381</f>
        <v>50</v>
      </c>
      <c r="AP381" s="57">
        <f>B381*AO381</f>
        <v>1900</v>
      </c>
    </row>
    <row r="382" spans="1:42" ht="18.75" x14ac:dyDescent="0.3">
      <c r="A382" s="12" t="s">
        <v>516</v>
      </c>
      <c r="B382" s="6">
        <v>49.88</v>
      </c>
      <c r="C382" s="7">
        <v>4048</v>
      </c>
      <c r="D382" s="8" t="s">
        <v>517</v>
      </c>
      <c r="E382" s="8" t="s">
        <v>518</v>
      </c>
      <c r="F382" s="9" t="s">
        <v>518</v>
      </c>
      <c r="G382" s="7"/>
      <c r="H382" s="7">
        <v>766</v>
      </c>
      <c r="I382" s="8"/>
      <c r="J382" s="8"/>
      <c r="K382" s="11"/>
      <c r="L382" s="11"/>
      <c r="M382" s="11"/>
      <c r="N382" s="11"/>
      <c r="O382" s="11"/>
      <c r="P382" s="11">
        <v>5</v>
      </c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>
        <v>16</v>
      </c>
      <c r="AL382" s="11"/>
      <c r="AM382" s="11"/>
      <c r="AN382" s="55">
        <f t="shared" si="5"/>
        <v>21</v>
      </c>
      <c r="AO382" s="56">
        <f>C382+G382-AN382</f>
        <v>4027</v>
      </c>
      <c r="AP382" s="57">
        <f>B382*AO382</f>
        <v>200866.76</v>
      </c>
    </row>
    <row r="383" spans="1:42" ht="18.75" x14ac:dyDescent="0.3">
      <c r="A383" s="12" t="s">
        <v>519</v>
      </c>
      <c r="B383" s="6">
        <v>10.85</v>
      </c>
      <c r="C383" s="7">
        <v>4210</v>
      </c>
      <c r="D383" s="8" t="s">
        <v>520</v>
      </c>
      <c r="E383" s="8" t="s">
        <v>521</v>
      </c>
      <c r="F383" s="9" t="s">
        <v>521</v>
      </c>
      <c r="G383" s="10"/>
      <c r="H383" s="7">
        <v>2224</v>
      </c>
      <c r="I383" s="8">
        <v>200</v>
      </c>
      <c r="J383" s="8">
        <v>150</v>
      </c>
      <c r="K383" s="11"/>
      <c r="L383" s="11"/>
      <c r="M383" s="11">
        <v>150</v>
      </c>
      <c r="N383" s="11">
        <v>100</v>
      </c>
      <c r="O383" s="11">
        <v>50</v>
      </c>
      <c r="P383" s="11">
        <v>150</v>
      </c>
      <c r="Q383" s="11">
        <v>125</v>
      </c>
      <c r="R383" s="11"/>
      <c r="S383" s="11"/>
      <c r="T383" s="11">
        <v>150</v>
      </c>
      <c r="U383" s="11">
        <v>150</v>
      </c>
      <c r="V383" s="11"/>
      <c r="W383" s="11">
        <v>350</v>
      </c>
      <c r="X383" s="11">
        <v>100</v>
      </c>
      <c r="Y383" s="11"/>
      <c r="Z383" s="11"/>
      <c r="AA383" s="11">
        <v>250</v>
      </c>
      <c r="AB383" s="11">
        <v>100</v>
      </c>
      <c r="AC383" s="11">
        <v>300</v>
      </c>
      <c r="AD383" s="11"/>
      <c r="AE383" s="11">
        <v>250</v>
      </c>
      <c r="AF383" s="11"/>
      <c r="AG383" s="11"/>
      <c r="AH383" s="11">
        <v>150</v>
      </c>
      <c r="AI383" s="11">
        <v>150</v>
      </c>
      <c r="AJ383" s="11"/>
      <c r="AK383" s="11">
        <v>205</v>
      </c>
      <c r="AL383" s="11">
        <v>150</v>
      </c>
      <c r="AM383" s="11"/>
      <c r="AN383" s="55">
        <f t="shared" si="5"/>
        <v>3230</v>
      </c>
      <c r="AO383" s="56">
        <f>C383+G383-AN383</f>
        <v>980</v>
      </c>
      <c r="AP383" s="57">
        <f>B383*AO383</f>
        <v>10633</v>
      </c>
    </row>
    <row r="384" spans="1:42" ht="18.75" x14ac:dyDescent="0.3">
      <c r="A384" s="12" t="s">
        <v>522</v>
      </c>
      <c r="B384" s="6">
        <v>10.85</v>
      </c>
      <c r="C384" s="7">
        <v>4593</v>
      </c>
      <c r="D384" s="8" t="s">
        <v>523</v>
      </c>
      <c r="E384" s="8" t="s">
        <v>524</v>
      </c>
      <c r="F384" s="9" t="s">
        <v>524</v>
      </c>
      <c r="G384" s="10"/>
      <c r="H384" s="7">
        <v>2225</v>
      </c>
      <c r="I384" s="8">
        <v>100</v>
      </c>
      <c r="J384" s="8">
        <v>150</v>
      </c>
      <c r="K384" s="11"/>
      <c r="L384" s="11"/>
      <c r="M384" s="11">
        <v>150</v>
      </c>
      <c r="N384" s="11">
        <v>50</v>
      </c>
      <c r="O384" s="11">
        <v>50</v>
      </c>
      <c r="P384" s="11">
        <v>100</v>
      </c>
      <c r="Q384" s="11">
        <v>100</v>
      </c>
      <c r="R384" s="11"/>
      <c r="S384" s="11"/>
      <c r="T384" s="11">
        <v>100</v>
      </c>
      <c r="U384" s="11">
        <v>50</v>
      </c>
      <c r="V384" s="11"/>
      <c r="W384" s="11">
        <v>200</v>
      </c>
      <c r="X384" s="11">
        <v>50</v>
      </c>
      <c r="Y384" s="11"/>
      <c r="Z384" s="11"/>
      <c r="AA384" s="11">
        <v>200</v>
      </c>
      <c r="AB384" s="11">
        <v>50</v>
      </c>
      <c r="AC384" s="11">
        <v>200</v>
      </c>
      <c r="AD384" s="11"/>
      <c r="AE384" s="11">
        <v>150</v>
      </c>
      <c r="AF384" s="11"/>
      <c r="AG384" s="11"/>
      <c r="AH384" s="11">
        <v>100</v>
      </c>
      <c r="AI384" s="11">
        <v>100</v>
      </c>
      <c r="AJ384" s="11"/>
      <c r="AK384" s="11">
        <v>150</v>
      </c>
      <c r="AL384" s="11">
        <v>100</v>
      </c>
      <c r="AM384" s="11"/>
      <c r="AN384" s="55">
        <f t="shared" si="5"/>
        <v>2150</v>
      </c>
      <c r="AO384" s="56">
        <f>C384+G384-AN384</f>
        <v>2443</v>
      </c>
      <c r="AP384" s="57">
        <f>B384*AO384</f>
        <v>26506.55</v>
      </c>
    </row>
    <row r="385" spans="1:42" ht="18.75" x14ac:dyDescent="0.3">
      <c r="A385" s="60" t="s">
        <v>525</v>
      </c>
      <c r="B385" s="6">
        <v>10.85</v>
      </c>
      <c r="C385" s="7">
        <v>3576</v>
      </c>
      <c r="D385" s="8" t="s">
        <v>526</v>
      </c>
      <c r="E385" s="8" t="s">
        <v>527</v>
      </c>
      <c r="F385" s="9" t="s">
        <v>527</v>
      </c>
      <c r="G385" s="10"/>
      <c r="H385" s="7">
        <v>2226</v>
      </c>
      <c r="I385" s="8">
        <v>100</v>
      </c>
      <c r="J385" s="8">
        <v>50</v>
      </c>
      <c r="K385" s="11"/>
      <c r="L385" s="11"/>
      <c r="M385" s="11">
        <v>100</v>
      </c>
      <c r="N385" s="11">
        <v>50</v>
      </c>
      <c r="O385" s="11"/>
      <c r="P385" s="11">
        <v>100</v>
      </c>
      <c r="Q385" s="11">
        <v>100</v>
      </c>
      <c r="R385" s="11"/>
      <c r="S385" s="11"/>
      <c r="T385" s="11">
        <v>50</v>
      </c>
      <c r="U385" s="11"/>
      <c r="V385" s="11"/>
      <c r="W385" s="11"/>
      <c r="X385" s="11">
        <v>100</v>
      </c>
      <c r="Y385" s="11"/>
      <c r="Z385" s="11"/>
      <c r="AA385" s="11">
        <v>50</v>
      </c>
      <c r="AB385" s="11"/>
      <c r="AC385" s="11">
        <v>145</v>
      </c>
      <c r="AD385" s="11"/>
      <c r="AE385" s="11">
        <v>100</v>
      </c>
      <c r="AF385" s="11"/>
      <c r="AG385" s="11"/>
      <c r="AH385" s="11"/>
      <c r="AI385" s="11"/>
      <c r="AJ385" s="11"/>
      <c r="AK385" s="11">
        <v>100</v>
      </c>
      <c r="AL385" s="11">
        <v>100</v>
      </c>
      <c r="AM385" s="11"/>
      <c r="AN385" s="55">
        <f t="shared" si="5"/>
        <v>1145</v>
      </c>
      <c r="AO385" s="56">
        <f>C385+G385-AN385</f>
        <v>2431</v>
      </c>
      <c r="AP385" s="57">
        <f>B385*AO385</f>
        <v>26376.35</v>
      </c>
    </row>
    <row r="386" spans="1:42" ht="18.75" x14ac:dyDescent="0.3">
      <c r="A386" s="12" t="s">
        <v>528</v>
      </c>
      <c r="B386" s="6"/>
      <c r="C386" s="7">
        <v>0</v>
      </c>
      <c r="D386" s="8"/>
      <c r="E386" s="8"/>
      <c r="F386" s="9"/>
      <c r="G386" s="7"/>
      <c r="H386" s="7"/>
      <c r="I386" s="8"/>
      <c r="J386" s="8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55">
        <f t="shared" si="5"/>
        <v>0</v>
      </c>
      <c r="AO386" s="56">
        <f>C386+G386-AN386</f>
        <v>0</v>
      </c>
      <c r="AP386" s="57">
        <f>B386*AO386</f>
        <v>0</v>
      </c>
    </row>
    <row r="387" spans="1:42" ht="18.75" x14ac:dyDescent="0.3">
      <c r="A387" s="12" t="s">
        <v>529</v>
      </c>
      <c r="B387" s="6">
        <v>3150</v>
      </c>
      <c r="C387" s="7">
        <v>139</v>
      </c>
      <c r="D387" s="8" t="s">
        <v>530</v>
      </c>
      <c r="E387" s="8">
        <v>44722</v>
      </c>
      <c r="F387" s="9">
        <v>44722</v>
      </c>
      <c r="G387" s="7"/>
      <c r="H387" s="7"/>
      <c r="I387" s="8"/>
      <c r="J387" s="8"/>
      <c r="K387" s="11"/>
      <c r="L387" s="11"/>
      <c r="M387" s="11"/>
      <c r="N387" s="11">
        <v>1</v>
      </c>
      <c r="O387" s="11"/>
      <c r="P387" s="11">
        <v>5</v>
      </c>
      <c r="Q387" s="11"/>
      <c r="R387" s="11"/>
      <c r="S387" s="11"/>
      <c r="T387" s="11"/>
      <c r="U387" s="11"/>
      <c r="V387" s="11"/>
      <c r="W387" s="11"/>
      <c r="X387" s="11">
        <v>1</v>
      </c>
      <c r="Y387" s="11">
        <v>1</v>
      </c>
      <c r="Z387" s="11"/>
      <c r="AA387" s="11"/>
      <c r="AB387" s="11">
        <v>1</v>
      </c>
      <c r="AC387" s="11"/>
      <c r="AD387" s="11"/>
      <c r="AE387" s="11">
        <v>1</v>
      </c>
      <c r="AF387" s="11"/>
      <c r="AG387" s="11"/>
      <c r="AH387" s="11"/>
      <c r="AI387" s="11">
        <v>1</v>
      </c>
      <c r="AJ387" s="11"/>
      <c r="AK387" s="11">
        <v>1</v>
      </c>
      <c r="AL387" s="11"/>
      <c r="AM387" s="11"/>
      <c r="AN387" s="55">
        <f t="shared" si="5"/>
        <v>12</v>
      </c>
      <c r="AO387" s="56">
        <f>C387+G387-AN387</f>
        <v>127</v>
      </c>
      <c r="AP387" s="57">
        <f>B387*AO387</f>
        <v>400050</v>
      </c>
    </row>
    <row r="388" spans="1:42" ht="18.75" x14ac:dyDescent="0.3">
      <c r="A388" s="12" t="s">
        <v>531</v>
      </c>
      <c r="B388" s="6"/>
      <c r="C388" s="7">
        <v>154</v>
      </c>
      <c r="D388" s="8"/>
      <c r="E388" s="8"/>
      <c r="F388" s="9"/>
      <c r="G388" s="7"/>
      <c r="H388" s="7"/>
      <c r="I388" s="8"/>
      <c r="J388" s="8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55">
        <f t="shared" si="5"/>
        <v>0</v>
      </c>
      <c r="AO388" s="56">
        <f>C388+G388-AN388</f>
        <v>154</v>
      </c>
      <c r="AP388" s="57">
        <f>B388*AO388</f>
        <v>0</v>
      </c>
    </row>
    <row r="389" spans="1:42" ht="18.75" x14ac:dyDescent="0.3">
      <c r="A389" s="12" t="s">
        <v>532</v>
      </c>
      <c r="B389" s="6"/>
      <c r="C389" s="7">
        <v>0</v>
      </c>
      <c r="D389" s="8"/>
      <c r="E389" s="8"/>
      <c r="F389" s="9"/>
      <c r="G389" s="7"/>
      <c r="H389" s="7"/>
      <c r="I389" s="8"/>
      <c r="J389" s="8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55">
        <f t="shared" si="5"/>
        <v>0</v>
      </c>
      <c r="AO389" s="56">
        <f>C389+G389-AN389</f>
        <v>0</v>
      </c>
      <c r="AP389" s="57">
        <f>B389*AO389</f>
        <v>0</v>
      </c>
    </row>
    <row r="390" spans="1:42" ht="18.75" x14ac:dyDescent="0.3">
      <c r="A390" s="12" t="s">
        <v>533</v>
      </c>
      <c r="B390" s="6"/>
      <c r="C390" s="7">
        <v>331</v>
      </c>
      <c r="D390" s="8"/>
      <c r="E390" s="8"/>
      <c r="F390" s="9"/>
      <c r="G390" s="7"/>
      <c r="H390" s="7"/>
      <c r="I390" s="8"/>
      <c r="J390" s="8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55">
        <f t="shared" si="5"/>
        <v>0</v>
      </c>
      <c r="AO390" s="56">
        <f>C390+G390-AN390</f>
        <v>331</v>
      </c>
      <c r="AP390" s="57">
        <f>B390*AO390</f>
        <v>0</v>
      </c>
    </row>
    <row r="391" spans="1:42" ht="18.75" x14ac:dyDescent="0.3">
      <c r="A391" s="12" t="s">
        <v>534</v>
      </c>
      <c r="B391" s="6"/>
      <c r="C391" s="7">
        <v>40</v>
      </c>
      <c r="D391" s="8" t="s">
        <v>431</v>
      </c>
      <c r="E391" s="8">
        <v>44903</v>
      </c>
      <c r="F391" s="9">
        <v>44903</v>
      </c>
      <c r="G391" s="7">
        <v>300</v>
      </c>
      <c r="H391" s="7" t="s">
        <v>535</v>
      </c>
      <c r="I391" s="8"/>
      <c r="J391" s="8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55">
        <f t="shared" si="5"/>
        <v>0</v>
      </c>
      <c r="AO391" s="56">
        <f>C391+G391-AN391</f>
        <v>340</v>
      </c>
      <c r="AP391" s="57">
        <f>B391*AO391</f>
        <v>0</v>
      </c>
    </row>
    <row r="392" spans="1:42" ht="18.75" x14ac:dyDescent="0.3">
      <c r="A392" s="12" t="s">
        <v>536</v>
      </c>
      <c r="B392" s="6">
        <v>694.8</v>
      </c>
      <c r="C392" s="7">
        <v>208</v>
      </c>
      <c r="D392" s="8" t="s">
        <v>537</v>
      </c>
      <c r="E392" s="8" t="s">
        <v>538</v>
      </c>
      <c r="F392" s="9" t="s">
        <v>538</v>
      </c>
      <c r="G392" s="7"/>
      <c r="H392" s="7">
        <v>9281</v>
      </c>
      <c r="I392" s="8">
        <v>2</v>
      </c>
      <c r="J392" s="8"/>
      <c r="K392" s="11"/>
      <c r="L392" s="11"/>
      <c r="M392" s="11"/>
      <c r="N392" s="11"/>
      <c r="O392" s="11"/>
      <c r="P392" s="11">
        <v>8</v>
      </c>
      <c r="Q392" s="11"/>
      <c r="R392" s="11"/>
      <c r="S392" s="11"/>
      <c r="T392" s="11">
        <v>8</v>
      </c>
      <c r="U392" s="11"/>
      <c r="V392" s="11"/>
      <c r="W392" s="11">
        <v>11</v>
      </c>
      <c r="X392" s="11"/>
      <c r="Y392" s="11"/>
      <c r="Z392" s="11"/>
      <c r="AA392" s="11">
        <v>1</v>
      </c>
      <c r="AB392" s="11"/>
      <c r="AC392" s="11">
        <v>10</v>
      </c>
      <c r="AD392" s="11">
        <v>2</v>
      </c>
      <c r="AE392" s="11">
        <v>1</v>
      </c>
      <c r="AF392" s="11"/>
      <c r="AG392" s="11"/>
      <c r="AH392" s="11"/>
      <c r="AI392" s="11">
        <v>1</v>
      </c>
      <c r="AJ392" s="11"/>
      <c r="AK392" s="11">
        <v>11</v>
      </c>
      <c r="AL392" s="11"/>
      <c r="AM392" s="11"/>
      <c r="AN392" s="55">
        <f t="shared" si="5"/>
        <v>55</v>
      </c>
      <c r="AO392" s="56">
        <f>C392+G392-AN392</f>
        <v>153</v>
      </c>
      <c r="AP392" s="57">
        <f>B392*AO392</f>
        <v>106304.4</v>
      </c>
    </row>
    <row r="393" spans="1:42" ht="18.75" x14ac:dyDescent="0.3">
      <c r="A393" s="12" t="s">
        <v>539</v>
      </c>
      <c r="B393" s="6"/>
      <c r="C393" s="7">
        <v>5</v>
      </c>
      <c r="D393" s="8"/>
      <c r="E393" s="8"/>
      <c r="F393" s="9"/>
      <c r="G393" s="7"/>
      <c r="H393" s="7"/>
      <c r="I393" s="8"/>
      <c r="J393" s="8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55">
        <f t="shared" si="5"/>
        <v>0</v>
      </c>
      <c r="AO393" s="56">
        <f>C393+G393-AN393</f>
        <v>5</v>
      </c>
      <c r="AP393" s="57">
        <f>B393*AO393</f>
        <v>0</v>
      </c>
    </row>
    <row r="394" spans="1:42" ht="18.75" x14ac:dyDescent="0.3">
      <c r="A394" s="12" t="s">
        <v>540</v>
      </c>
      <c r="B394" s="6"/>
      <c r="C394" s="7">
        <v>50</v>
      </c>
      <c r="D394" s="8" t="s">
        <v>10</v>
      </c>
      <c r="E394" s="8">
        <v>44848</v>
      </c>
      <c r="F394" s="9">
        <v>44848</v>
      </c>
      <c r="G394" s="7"/>
      <c r="H394" s="7">
        <v>9281</v>
      </c>
      <c r="I394" s="8"/>
      <c r="J394" s="8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55">
        <f t="shared" ref="AN394:AN457" si="6">I394+J394+K394+L394+M394+N394+O394+P394+Q394+R394+S394+T394+U394+V394+W394+X394+Y394+Z394+AA394+AB394+AC394+AD394+AE394+AF394+AG394+AH394+AI394+AJ394+AK394+AL394+AM394</f>
        <v>0</v>
      </c>
      <c r="AO394" s="56">
        <f>C394+G394-AN394</f>
        <v>50</v>
      </c>
      <c r="AP394" s="57">
        <f>B394*AO394</f>
        <v>0</v>
      </c>
    </row>
    <row r="395" spans="1:42" ht="18.75" x14ac:dyDescent="0.3">
      <c r="A395" s="12" t="s">
        <v>541</v>
      </c>
      <c r="B395" s="6">
        <v>5.03</v>
      </c>
      <c r="C395" s="7">
        <v>2200</v>
      </c>
      <c r="D395" s="8" t="s">
        <v>10</v>
      </c>
      <c r="E395" s="8">
        <v>44790</v>
      </c>
      <c r="F395" s="9">
        <v>44790</v>
      </c>
      <c r="G395" s="7"/>
      <c r="H395" s="7"/>
      <c r="I395" s="8"/>
      <c r="J395" s="8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>
        <v>100</v>
      </c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55">
        <f t="shared" si="6"/>
        <v>100</v>
      </c>
      <c r="AO395" s="56">
        <f>C395+G395-AN395</f>
        <v>2100</v>
      </c>
      <c r="AP395" s="57">
        <f>B395*AO395</f>
        <v>10563</v>
      </c>
    </row>
    <row r="396" spans="1:42" ht="18.75" x14ac:dyDescent="0.3">
      <c r="A396" s="12" t="s">
        <v>542</v>
      </c>
      <c r="B396" s="6"/>
      <c r="C396" s="7">
        <v>228</v>
      </c>
      <c r="D396" s="8"/>
      <c r="E396" s="8"/>
      <c r="F396" s="9"/>
      <c r="G396" s="7"/>
      <c r="H396" s="7"/>
      <c r="I396" s="8">
        <v>25</v>
      </c>
      <c r="J396" s="8"/>
      <c r="K396" s="11"/>
      <c r="L396" s="11"/>
      <c r="M396" s="11">
        <v>30</v>
      </c>
      <c r="N396" s="11"/>
      <c r="O396" s="11"/>
      <c r="P396" s="11"/>
      <c r="Q396" s="11"/>
      <c r="R396" s="11"/>
      <c r="S396" s="11"/>
      <c r="T396" s="11"/>
      <c r="U396" s="11"/>
      <c r="V396" s="11"/>
      <c r="W396" s="11">
        <v>30</v>
      </c>
      <c r="X396" s="11">
        <v>30</v>
      </c>
      <c r="Y396" s="11"/>
      <c r="Z396" s="11"/>
      <c r="AA396" s="11">
        <v>30</v>
      </c>
      <c r="AB396" s="11"/>
      <c r="AC396" s="11"/>
      <c r="AD396" s="11"/>
      <c r="AE396" s="11">
        <v>45</v>
      </c>
      <c r="AF396" s="11"/>
      <c r="AG396" s="11"/>
      <c r="AH396" s="11"/>
      <c r="AI396" s="11"/>
      <c r="AJ396" s="11"/>
      <c r="AK396" s="11"/>
      <c r="AL396" s="11"/>
      <c r="AM396" s="11"/>
      <c r="AN396" s="55">
        <f t="shared" si="6"/>
        <v>190</v>
      </c>
      <c r="AO396" s="56">
        <f>C396+G396-AN396</f>
        <v>38</v>
      </c>
      <c r="AP396" s="57">
        <f>B396*AO396</f>
        <v>0</v>
      </c>
    </row>
    <row r="397" spans="1:42" ht="18.75" x14ac:dyDescent="0.3">
      <c r="A397" s="12" t="s">
        <v>543</v>
      </c>
      <c r="B397" s="6">
        <v>83.1</v>
      </c>
      <c r="C397" s="7">
        <v>60</v>
      </c>
      <c r="D397" s="8" t="s">
        <v>10</v>
      </c>
      <c r="E397" s="8" t="s">
        <v>16</v>
      </c>
      <c r="F397" s="9" t="s">
        <v>16</v>
      </c>
      <c r="G397" s="7"/>
      <c r="H397" s="7">
        <v>9921</v>
      </c>
      <c r="I397" s="8"/>
      <c r="J397" s="8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>
        <v>12</v>
      </c>
      <c r="AB397" s="11"/>
      <c r="AC397" s="11"/>
      <c r="AD397" s="11"/>
      <c r="AE397" s="11"/>
      <c r="AF397" s="11"/>
      <c r="AG397" s="11"/>
      <c r="AH397" s="11"/>
      <c r="AI397" s="11"/>
      <c r="AJ397" s="11"/>
      <c r="AK397" s="11">
        <v>12</v>
      </c>
      <c r="AL397" s="11"/>
      <c r="AM397" s="11"/>
      <c r="AN397" s="55">
        <f t="shared" si="6"/>
        <v>24</v>
      </c>
      <c r="AO397" s="56">
        <f>C397+G397-AN397</f>
        <v>36</v>
      </c>
      <c r="AP397" s="57">
        <f>B397*AO397</f>
        <v>2991.6</v>
      </c>
    </row>
    <row r="398" spans="1:42" ht="18.75" x14ac:dyDescent="0.3">
      <c r="A398" s="12" t="s">
        <v>544</v>
      </c>
      <c r="B398" s="6">
        <v>135</v>
      </c>
      <c r="C398" s="7">
        <v>521</v>
      </c>
      <c r="D398" s="8" t="s">
        <v>545</v>
      </c>
      <c r="E398" s="8">
        <v>44778</v>
      </c>
      <c r="F398" s="9">
        <v>44778</v>
      </c>
      <c r="G398" s="7"/>
      <c r="H398" s="7"/>
      <c r="I398" s="8"/>
      <c r="J398" s="8"/>
      <c r="K398" s="11"/>
      <c r="L398" s="11"/>
      <c r="M398" s="11">
        <v>1</v>
      </c>
      <c r="N398" s="11">
        <v>7</v>
      </c>
      <c r="O398" s="11"/>
      <c r="P398" s="11"/>
      <c r="Q398" s="11"/>
      <c r="R398" s="11"/>
      <c r="S398" s="11"/>
      <c r="T398" s="11">
        <v>1</v>
      </c>
      <c r="U398" s="11"/>
      <c r="V398" s="11">
        <v>6</v>
      </c>
      <c r="W398" s="11"/>
      <c r="X398" s="11"/>
      <c r="Y398" s="11"/>
      <c r="Z398" s="11"/>
      <c r="AA398" s="11">
        <v>1</v>
      </c>
      <c r="AB398" s="11"/>
      <c r="AC398" s="11"/>
      <c r="AD398" s="11"/>
      <c r="AE398" s="11">
        <v>7</v>
      </c>
      <c r="AF398" s="11"/>
      <c r="AG398" s="11"/>
      <c r="AH398" s="11">
        <v>1</v>
      </c>
      <c r="AI398" s="11"/>
      <c r="AJ398" s="11"/>
      <c r="AK398" s="11"/>
      <c r="AL398" s="11"/>
      <c r="AM398" s="11"/>
      <c r="AN398" s="55">
        <f t="shared" si="6"/>
        <v>24</v>
      </c>
      <c r="AO398" s="56">
        <f>C398+G398-AN398</f>
        <v>497</v>
      </c>
      <c r="AP398" s="57">
        <f>B398*AO398</f>
        <v>67095</v>
      </c>
    </row>
    <row r="399" spans="1:42" ht="18.75" x14ac:dyDescent="0.3">
      <c r="A399" s="12" t="s">
        <v>546</v>
      </c>
      <c r="B399" s="6"/>
      <c r="C399" s="7">
        <v>1229</v>
      </c>
      <c r="D399" s="8" t="s">
        <v>547</v>
      </c>
      <c r="E399" s="8">
        <v>44778</v>
      </c>
      <c r="F399" s="9">
        <v>44778</v>
      </c>
      <c r="G399" s="7"/>
      <c r="H399" s="7"/>
      <c r="I399" s="8"/>
      <c r="J399" s="8"/>
      <c r="K399" s="11"/>
      <c r="L399" s="11"/>
      <c r="M399" s="11">
        <v>1</v>
      </c>
      <c r="N399" s="11">
        <v>10</v>
      </c>
      <c r="O399" s="11"/>
      <c r="P399" s="11"/>
      <c r="Q399" s="11"/>
      <c r="R399" s="11"/>
      <c r="S399" s="11"/>
      <c r="T399" s="11">
        <v>1</v>
      </c>
      <c r="U399" s="11"/>
      <c r="V399" s="11">
        <v>8</v>
      </c>
      <c r="W399" s="11"/>
      <c r="X399" s="11"/>
      <c r="Y399" s="11"/>
      <c r="Z399" s="11"/>
      <c r="AA399" s="11">
        <v>1</v>
      </c>
      <c r="AB399" s="11"/>
      <c r="AC399" s="11"/>
      <c r="AD399" s="11"/>
      <c r="AE399" s="11">
        <v>10</v>
      </c>
      <c r="AF399" s="11"/>
      <c r="AG399" s="11"/>
      <c r="AH399" s="11">
        <v>1</v>
      </c>
      <c r="AI399" s="11"/>
      <c r="AJ399" s="11"/>
      <c r="AK399" s="11"/>
      <c r="AL399" s="11"/>
      <c r="AM399" s="11"/>
      <c r="AN399" s="55">
        <f t="shared" si="6"/>
        <v>32</v>
      </c>
      <c r="AO399" s="56">
        <f>C399+G399-AN399</f>
        <v>1197</v>
      </c>
      <c r="AP399" s="57">
        <f>B399*AO399</f>
        <v>0</v>
      </c>
    </row>
    <row r="400" spans="1:42" ht="18.75" x14ac:dyDescent="0.3">
      <c r="A400" s="12" t="s">
        <v>548</v>
      </c>
      <c r="B400" s="6">
        <v>417.6</v>
      </c>
      <c r="C400" s="7">
        <v>256</v>
      </c>
      <c r="D400" s="8" t="s">
        <v>10</v>
      </c>
      <c r="E400" s="8" t="s">
        <v>16</v>
      </c>
      <c r="F400" s="9" t="s">
        <v>16</v>
      </c>
      <c r="G400" s="7"/>
      <c r="H400" s="7">
        <v>10455</v>
      </c>
      <c r="I400" s="8"/>
      <c r="J400" s="8"/>
      <c r="K400" s="11"/>
      <c r="L400" s="11"/>
      <c r="M400" s="11"/>
      <c r="N400" s="11"/>
      <c r="O400" s="11"/>
      <c r="P400" s="11">
        <v>10</v>
      </c>
      <c r="Q400" s="11">
        <v>5</v>
      </c>
      <c r="R400" s="11"/>
      <c r="S400" s="11"/>
      <c r="T400" s="11"/>
      <c r="U400" s="11"/>
      <c r="V400" s="11"/>
      <c r="W400" s="11">
        <v>12</v>
      </c>
      <c r="X400" s="11"/>
      <c r="Y400" s="11"/>
      <c r="Z400" s="11"/>
      <c r="AA400" s="11">
        <v>10</v>
      </c>
      <c r="AB400" s="11">
        <v>2</v>
      </c>
      <c r="AC400" s="11"/>
      <c r="AD400" s="11"/>
      <c r="AE400" s="11"/>
      <c r="AF400" s="11"/>
      <c r="AG400" s="11"/>
      <c r="AH400" s="11"/>
      <c r="AI400" s="11">
        <v>2</v>
      </c>
      <c r="AJ400" s="11"/>
      <c r="AK400" s="11">
        <v>3</v>
      </c>
      <c r="AL400" s="11"/>
      <c r="AM400" s="11"/>
      <c r="AN400" s="55">
        <f t="shared" si="6"/>
        <v>44</v>
      </c>
      <c r="AO400" s="56">
        <f>C400+G400-AN400</f>
        <v>212</v>
      </c>
      <c r="AP400" s="57">
        <f>B400*AO400</f>
        <v>88531.200000000012</v>
      </c>
    </row>
    <row r="401" spans="1:42" ht="18.75" x14ac:dyDescent="0.3">
      <c r="A401" s="12" t="s">
        <v>549</v>
      </c>
      <c r="B401" s="6">
        <v>1290</v>
      </c>
      <c r="C401" s="7">
        <v>7</v>
      </c>
      <c r="D401" s="8" t="s">
        <v>550</v>
      </c>
      <c r="E401" s="8">
        <v>44819</v>
      </c>
      <c r="F401" s="9">
        <v>44819</v>
      </c>
      <c r="G401" s="7"/>
      <c r="H401" s="7"/>
      <c r="I401" s="8"/>
      <c r="J401" s="8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55">
        <f t="shared" si="6"/>
        <v>0</v>
      </c>
      <c r="AO401" s="56">
        <f>C401+G401-AN401</f>
        <v>7</v>
      </c>
      <c r="AP401" s="57">
        <f>B401*AO401</f>
        <v>9030</v>
      </c>
    </row>
    <row r="402" spans="1:42" ht="18.75" x14ac:dyDescent="0.3">
      <c r="A402" s="12" t="s">
        <v>551</v>
      </c>
      <c r="B402" s="6"/>
      <c r="C402" s="7">
        <v>0</v>
      </c>
      <c r="D402" s="8"/>
      <c r="E402" s="8"/>
      <c r="F402" s="9"/>
      <c r="G402" s="7"/>
      <c r="H402" s="7"/>
      <c r="I402" s="8"/>
      <c r="J402" s="8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55">
        <f t="shared" si="6"/>
        <v>0</v>
      </c>
      <c r="AO402" s="56">
        <f>C402+G402-AN402</f>
        <v>0</v>
      </c>
      <c r="AP402" s="57">
        <f>B402*AO402</f>
        <v>0</v>
      </c>
    </row>
    <row r="403" spans="1:42" ht="18.75" x14ac:dyDescent="0.3">
      <c r="A403" s="12" t="s">
        <v>552</v>
      </c>
      <c r="B403" s="6">
        <v>1500</v>
      </c>
      <c r="C403" s="7">
        <v>89</v>
      </c>
      <c r="D403" s="8"/>
      <c r="E403" s="8"/>
      <c r="F403" s="9"/>
      <c r="G403" s="7"/>
      <c r="H403" s="7"/>
      <c r="I403" s="8"/>
      <c r="J403" s="8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55">
        <f t="shared" si="6"/>
        <v>0</v>
      </c>
      <c r="AO403" s="56">
        <f>C403+G403-AN403</f>
        <v>89</v>
      </c>
      <c r="AP403" s="57">
        <f>B403*AO403</f>
        <v>133500</v>
      </c>
    </row>
    <row r="404" spans="1:42" ht="18.75" x14ac:dyDescent="0.3">
      <c r="A404" s="12" t="s">
        <v>553</v>
      </c>
      <c r="B404" s="6">
        <v>408.6</v>
      </c>
      <c r="C404" s="7">
        <v>2300</v>
      </c>
      <c r="D404" s="8" t="s">
        <v>10</v>
      </c>
      <c r="E404" s="8">
        <v>44790</v>
      </c>
      <c r="F404" s="9">
        <v>44790</v>
      </c>
      <c r="G404" s="7"/>
      <c r="H404" s="7"/>
      <c r="I404" s="8"/>
      <c r="J404" s="8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>
        <v>100</v>
      </c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>
        <v>100</v>
      </c>
      <c r="AJ404" s="11"/>
      <c r="AK404" s="11"/>
      <c r="AL404" s="11">
        <v>100</v>
      </c>
      <c r="AM404" s="11"/>
      <c r="AN404" s="55">
        <f t="shared" si="6"/>
        <v>300</v>
      </c>
      <c r="AO404" s="56">
        <f>C404+G404-AN404</f>
        <v>2000</v>
      </c>
      <c r="AP404" s="57">
        <f>B404*AO404</f>
        <v>817200</v>
      </c>
    </row>
    <row r="405" spans="1:42" ht="18.75" x14ac:dyDescent="0.3">
      <c r="A405" s="12" t="s">
        <v>554</v>
      </c>
      <c r="B405" s="6"/>
      <c r="C405" s="7">
        <v>19</v>
      </c>
      <c r="D405" s="8"/>
      <c r="E405" s="8"/>
      <c r="F405" s="9"/>
      <c r="G405" s="7"/>
      <c r="H405" s="7"/>
      <c r="I405" s="8"/>
      <c r="J405" s="8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55">
        <f t="shared" si="6"/>
        <v>0</v>
      </c>
      <c r="AO405" s="56">
        <f>C405+G405-AN405</f>
        <v>19</v>
      </c>
      <c r="AP405" s="57">
        <f>B405*AO405</f>
        <v>0</v>
      </c>
    </row>
    <row r="406" spans="1:42" ht="18.75" x14ac:dyDescent="0.3">
      <c r="A406" s="12" t="s">
        <v>555</v>
      </c>
      <c r="B406" s="6">
        <v>95.05</v>
      </c>
      <c r="C406" s="7">
        <v>6</v>
      </c>
      <c r="D406" s="8" t="s">
        <v>10</v>
      </c>
      <c r="E406" s="8">
        <v>44848</v>
      </c>
      <c r="F406" s="9">
        <v>44848</v>
      </c>
      <c r="G406" s="7"/>
      <c r="H406" s="7">
        <v>10318</v>
      </c>
      <c r="I406" s="8"/>
      <c r="J406" s="8">
        <v>2</v>
      </c>
      <c r="K406" s="11"/>
      <c r="L406" s="11"/>
      <c r="M406" s="11"/>
      <c r="N406" s="11"/>
      <c r="O406" s="11"/>
      <c r="P406" s="11"/>
      <c r="Q406" s="11">
        <v>1</v>
      </c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55">
        <f t="shared" si="6"/>
        <v>3</v>
      </c>
      <c r="AO406" s="56">
        <f>C406+G406-AN406</f>
        <v>3</v>
      </c>
      <c r="AP406" s="57">
        <f>B406*AO406</f>
        <v>285.14999999999998</v>
      </c>
    </row>
    <row r="407" spans="1:42" ht="18.75" x14ac:dyDescent="0.3">
      <c r="A407" s="12" t="s">
        <v>556</v>
      </c>
      <c r="B407" s="6"/>
      <c r="C407" s="7">
        <v>0</v>
      </c>
      <c r="D407" s="8"/>
      <c r="E407" s="8"/>
      <c r="F407" s="9"/>
      <c r="G407" s="7"/>
      <c r="H407" s="7"/>
      <c r="I407" s="8"/>
      <c r="J407" s="8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55">
        <f t="shared" si="6"/>
        <v>0</v>
      </c>
      <c r="AO407" s="56">
        <f>C407+G407-AN407</f>
        <v>0</v>
      </c>
      <c r="AP407" s="57">
        <f>B407*AO407</f>
        <v>0</v>
      </c>
    </row>
    <row r="408" spans="1:42" ht="18.75" x14ac:dyDescent="0.3">
      <c r="A408" s="12" t="s">
        <v>557</v>
      </c>
      <c r="B408" s="6"/>
      <c r="C408" s="7"/>
      <c r="D408" s="8"/>
      <c r="E408" s="8"/>
      <c r="F408" s="9"/>
      <c r="G408" s="7"/>
      <c r="H408" s="7"/>
      <c r="I408" s="8">
        <v>20</v>
      </c>
      <c r="J408" s="8">
        <v>15</v>
      </c>
      <c r="K408" s="11"/>
      <c r="L408" s="11"/>
      <c r="M408" s="11"/>
      <c r="N408" s="11"/>
      <c r="O408" s="11"/>
      <c r="P408" s="11"/>
      <c r="Q408" s="11">
        <v>20</v>
      </c>
      <c r="R408" s="11"/>
      <c r="S408" s="11"/>
      <c r="T408" s="11"/>
      <c r="U408" s="11">
        <v>14</v>
      </c>
      <c r="V408" s="11"/>
      <c r="W408" s="11"/>
      <c r="X408" s="11">
        <v>25</v>
      </c>
      <c r="Y408" s="11"/>
      <c r="Z408" s="11"/>
      <c r="AA408" s="11">
        <v>15</v>
      </c>
      <c r="AB408" s="11">
        <v>15</v>
      </c>
      <c r="AC408" s="11"/>
      <c r="AD408" s="11"/>
      <c r="AE408" s="11">
        <v>20</v>
      </c>
      <c r="AF408" s="11"/>
      <c r="AG408" s="11"/>
      <c r="AH408" s="11"/>
      <c r="AI408" s="11">
        <v>20</v>
      </c>
      <c r="AJ408" s="11"/>
      <c r="AK408" s="11"/>
      <c r="AL408" s="11">
        <v>20</v>
      </c>
      <c r="AM408" s="11"/>
      <c r="AN408" s="55">
        <f t="shared" si="6"/>
        <v>184</v>
      </c>
      <c r="AO408" s="56"/>
      <c r="AP408" s="57">
        <f>B408*AO408</f>
        <v>0</v>
      </c>
    </row>
    <row r="409" spans="1:42" ht="18.75" x14ac:dyDescent="0.3">
      <c r="A409" s="20" t="s">
        <v>558</v>
      </c>
      <c r="B409" s="29"/>
      <c r="C409" s="21">
        <v>900</v>
      </c>
      <c r="D409" s="21"/>
      <c r="E409" s="21"/>
      <c r="F409" s="21"/>
      <c r="G409" s="30"/>
      <c r="H409" s="30"/>
      <c r="I409" s="19">
        <v>35</v>
      </c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55">
        <f t="shared" si="6"/>
        <v>35</v>
      </c>
      <c r="AO409" s="55">
        <f>C409+G409-AN409</f>
        <v>865</v>
      </c>
      <c r="AP409" s="57">
        <f>B409*AO409</f>
        <v>0</v>
      </c>
    </row>
    <row r="410" spans="1:42" ht="18.75" x14ac:dyDescent="0.3">
      <c r="A410" s="12" t="s">
        <v>559</v>
      </c>
      <c r="B410" s="6"/>
      <c r="C410" s="7">
        <v>1690</v>
      </c>
      <c r="D410" s="8"/>
      <c r="E410" s="8"/>
      <c r="F410" s="9"/>
      <c r="G410" s="7"/>
      <c r="H410" s="7"/>
      <c r="I410" s="8"/>
      <c r="J410" s="8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55">
        <f t="shared" si="6"/>
        <v>0</v>
      </c>
      <c r="AO410" s="56">
        <f>C410+G410-AN410</f>
        <v>1690</v>
      </c>
      <c r="AP410" s="57">
        <f>B410*AO410</f>
        <v>0</v>
      </c>
    </row>
    <row r="411" spans="1:42" ht="18.75" x14ac:dyDescent="0.3">
      <c r="A411" s="12" t="s">
        <v>560</v>
      </c>
      <c r="B411" s="6"/>
      <c r="C411" s="7">
        <v>980</v>
      </c>
      <c r="D411" s="8"/>
      <c r="E411" s="8"/>
      <c r="F411" s="9"/>
      <c r="G411" s="7"/>
      <c r="H411" s="7"/>
      <c r="I411" s="8"/>
      <c r="J411" s="8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55">
        <f t="shared" si="6"/>
        <v>0</v>
      </c>
      <c r="AO411" s="56">
        <f>C411+G411-AN411</f>
        <v>980</v>
      </c>
      <c r="AP411" s="57">
        <f>B411*AO411</f>
        <v>0</v>
      </c>
    </row>
    <row r="412" spans="1:42" ht="18.75" x14ac:dyDescent="0.3">
      <c r="A412" s="12" t="s">
        <v>561</v>
      </c>
      <c r="B412" s="6"/>
      <c r="C412" s="7">
        <v>0</v>
      </c>
      <c r="D412" s="8"/>
      <c r="E412" s="8"/>
      <c r="F412" s="9"/>
      <c r="G412" s="7"/>
      <c r="H412" s="7"/>
      <c r="I412" s="8"/>
      <c r="J412" s="8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55">
        <f t="shared" si="6"/>
        <v>0</v>
      </c>
      <c r="AO412" s="56">
        <f>C412+G412-AN412</f>
        <v>0</v>
      </c>
      <c r="AP412" s="57">
        <f>B412*AO412</f>
        <v>0</v>
      </c>
    </row>
    <row r="413" spans="1:42" ht="18.75" x14ac:dyDescent="0.3">
      <c r="A413" s="12" t="s">
        <v>562</v>
      </c>
      <c r="B413" s="6"/>
      <c r="C413" s="7">
        <v>0</v>
      </c>
      <c r="D413" s="8"/>
      <c r="E413" s="8"/>
      <c r="F413" s="9"/>
      <c r="G413" s="7"/>
      <c r="H413" s="7"/>
      <c r="I413" s="8"/>
      <c r="J413" s="8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55">
        <f t="shared" si="6"/>
        <v>0</v>
      </c>
      <c r="AO413" s="56">
        <f>C413+G413-AN413</f>
        <v>0</v>
      </c>
      <c r="AP413" s="57">
        <f>B413*AO413</f>
        <v>0</v>
      </c>
    </row>
    <row r="414" spans="1:42" ht="18.75" x14ac:dyDescent="0.3">
      <c r="A414" s="12" t="s">
        <v>563</v>
      </c>
      <c r="B414" s="6"/>
      <c r="C414" s="7">
        <v>2800</v>
      </c>
      <c r="D414" s="8"/>
      <c r="E414" s="8"/>
      <c r="F414" s="9"/>
      <c r="G414" s="7"/>
      <c r="H414" s="7"/>
      <c r="I414" s="8"/>
      <c r="J414" s="8"/>
      <c r="K414" s="11"/>
      <c r="L414" s="11"/>
      <c r="M414" s="11">
        <v>100</v>
      </c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>
        <v>133</v>
      </c>
      <c r="AM414" s="11"/>
      <c r="AN414" s="55">
        <f t="shared" si="6"/>
        <v>233</v>
      </c>
      <c r="AO414" s="56">
        <f>C414+G414-AN414</f>
        <v>2567</v>
      </c>
      <c r="AP414" s="57">
        <f>B414*AO414</f>
        <v>0</v>
      </c>
    </row>
    <row r="415" spans="1:42" ht="18.75" x14ac:dyDescent="0.3">
      <c r="A415" s="12" t="s">
        <v>564</v>
      </c>
      <c r="B415" s="6"/>
      <c r="C415" s="7">
        <v>0</v>
      </c>
      <c r="D415" s="8"/>
      <c r="E415" s="8"/>
      <c r="F415" s="9"/>
      <c r="G415" s="7"/>
      <c r="H415" s="7"/>
      <c r="I415" s="8"/>
      <c r="J415" s="8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55">
        <f t="shared" si="6"/>
        <v>0</v>
      </c>
      <c r="AO415" s="56">
        <f>C415+G415-AN415</f>
        <v>0</v>
      </c>
      <c r="AP415" s="57">
        <f>B415*AO415</f>
        <v>0</v>
      </c>
    </row>
    <row r="416" spans="1:42" ht="18.75" x14ac:dyDescent="0.3">
      <c r="A416" s="12" t="s">
        <v>565</v>
      </c>
      <c r="B416" s="6"/>
      <c r="C416" s="7">
        <v>21</v>
      </c>
      <c r="D416" s="8"/>
      <c r="E416" s="8"/>
      <c r="F416" s="9"/>
      <c r="G416" s="7"/>
      <c r="H416" s="7"/>
      <c r="I416" s="8"/>
      <c r="J416" s="8"/>
      <c r="K416" s="11"/>
      <c r="L416" s="11"/>
      <c r="M416" s="11"/>
      <c r="N416" s="11"/>
      <c r="O416" s="11"/>
      <c r="P416" s="11"/>
      <c r="Q416" s="11">
        <v>1</v>
      </c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55">
        <f t="shared" si="6"/>
        <v>1</v>
      </c>
      <c r="AO416" s="56">
        <f>C416+G416-AN416</f>
        <v>20</v>
      </c>
      <c r="AP416" s="57">
        <f>B416*AO416</f>
        <v>0</v>
      </c>
    </row>
    <row r="417" spans="1:42" ht="18.75" x14ac:dyDescent="0.3">
      <c r="A417" s="12" t="s">
        <v>566</v>
      </c>
      <c r="B417" s="6">
        <v>1.1000000000000001</v>
      </c>
      <c r="C417" s="7">
        <v>600</v>
      </c>
      <c r="D417" s="8" t="s">
        <v>10</v>
      </c>
      <c r="E417" s="8" t="s">
        <v>16</v>
      </c>
      <c r="F417" s="9" t="s">
        <v>16</v>
      </c>
      <c r="G417" s="7"/>
      <c r="H417" s="7">
        <v>10356</v>
      </c>
      <c r="I417" s="8"/>
      <c r="J417" s="8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>
        <v>200</v>
      </c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55">
        <f t="shared" si="6"/>
        <v>200</v>
      </c>
      <c r="AO417" s="56">
        <f>C417+G417-AN417</f>
        <v>400</v>
      </c>
      <c r="AP417" s="57">
        <f>B417*AO417</f>
        <v>440.00000000000006</v>
      </c>
    </row>
    <row r="418" spans="1:42" ht="18.75" x14ac:dyDescent="0.3">
      <c r="A418" s="12" t="s">
        <v>567</v>
      </c>
      <c r="B418" s="6">
        <v>20.28</v>
      </c>
      <c r="C418" s="7">
        <v>770</v>
      </c>
      <c r="D418" s="8" t="s">
        <v>10</v>
      </c>
      <c r="E418" s="8">
        <v>44887</v>
      </c>
      <c r="F418" s="9">
        <v>44887</v>
      </c>
      <c r="G418" s="7"/>
      <c r="H418" s="7">
        <v>9924</v>
      </c>
      <c r="I418" s="8"/>
      <c r="J418" s="8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55">
        <f t="shared" si="6"/>
        <v>0</v>
      </c>
      <c r="AO418" s="56">
        <f>C418+G418-AN418</f>
        <v>770</v>
      </c>
      <c r="AP418" s="57">
        <f>B418*AO418</f>
        <v>15615.6</v>
      </c>
    </row>
    <row r="419" spans="1:42" ht="18.75" x14ac:dyDescent="0.3">
      <c r="A419" s="12" t="s">
        <v>568</v>
      </c>
      <c r="B419" s="6"/>
      <c r="C419" s="7">
        <v>943</v>
      </c>
      <c r="D419" s="8"/>
      <c r="E419" s="8"/>
      <c r="F419" s="9"/>
      <c r="G419" s="7"/>
      <c r="H419" s="7"/>
      <c r="I419" s="8"/>
      <c r="J419" s="8"/>
      <c r="K419" s="11"/>
      <c r="L419" s="11"/>
      <c r="M419" s="11"/>
      <c r="N419" s="11">
        <v>30</v>
      </c>
      <c r="O419" s="11"/>
      <c r="P419" s="11"/>
      <c r="Q419" s="11"/>
      <c r="R419" s="11"/>
      <c r="S419" s="11"/>
      <c r="T419" s="11"/>
      <c r="U419" s="11"/>
      <c r="V419" s="11"/>
      <c r="W419" s="11">
        <v>70</v>
      </c>
      <c r="X419" s="11"/>
      <c r="Y419" s="11"/>
      <c r="Z419" s="11"/>
      <c r="AA419" s="11">
        <v>100</v>
      </c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>
        <v>20</v>
      </c>
      <c r="AM419" s="11"/>
      <c r="AN419" s="55">
        <f t="shared" si="6"/>
        <v>220</v>
      </c>
      <c r="AO419" s="56">
        <f>C419+G419-AN419</f>
        <v>723</v>
      </c>
      <c r="AP419" s="57">
        <f>B419*AO419</f>
        <v>0</v>
      </c>
    </row>
    <row r="420" spans="1:42" ht="18.75" x14ac:dyDescent="0.3">
      <c r="A420" s="12" t="s">
        <v>569</v>
      </c>
      <c r="B420" s="6"/>
      <c r="C420" s="7">
        <v>400</v>
      </c>
      <c r="D420" s="8"/>
      <c r="E420" s="8"/>
      <c r="F420" s="9"/>
      <c r="G420" s="7"/>
      <c r="H420" s="7"/>
      <c r="I420" s="8"/>
      <c r="J420" s="8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55">
        <f t="shared" si="6"/>
        <v>0</v>
      </c>
      <c r="AO420" s="56">
        <f>C420+G420-AN420</f>
        <v>400</v>
      </c>
      <c r="AP420" s="57">
        <f>B420*AO420</f>
        <v>0</v>
      </c>
    </row>
    <row r="421" spans="1:42" ht="18.75" x14ac:dyDescent="0.3">
      <c r="A421" s="20" t="s">
        <v>570</v>
      </c>
      <c r="B421" s="15">
        <v>243.6</v>
      </c>
      <c r="C421" s="16">
        <v>154</v>
      </c>
      <c r="D421" s="19" t="s">
        <v>10</v>
      </c>
      <c r="E421" s="19">
        <v>44820</v>
      </c>
      <c r="F421" s="23">
        <v>44820</v>
      </c>
      <c r="G421" s="30"/>
      <c r="H421" s="30"/>
      <c r="I421" s="31"/>
      <c r="J421" s="31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55">
        <f t="shared" si="6"/>
        <v>0</v>
      </c>
      <c r="AO421" s="56">
        <f>C421+G421-AN421</f>
        <v>154</v>
      </c>
      <c r="AP421" s="57">
        <f>B421*AO421</f>
        <v>37514.400000000001</v>
      </c>
    </row>
    <row r="422" spans="1:42" ht="18.75" x14ac:dyDescent="0.3">
      <c r="A422" s="20" t="s">
        <v>571</v>
      </c>
      <c r="B422" s="11"/>
      <c r="C422" s="21">
        <v>15</v>
      </c>
      <c r="D422" s="21" t="s">
        <v>572</v>
      </c>
      <c r="E422" s="21">
        <v>44714</v>
      </c>
      <c r="F422" s="23">
        <v>44714</v>
      </c>
      <c r="G422" s="30"/>
      <c r="H422" s="30"/>
      <c r="I422" s="19"/>
      <c r="J422" s="19"/>
      <c r="K422" s="19"/>
      <c r="L422" s="19"/>
      <c r="M422" s="19"/>
      <c r="N422" s="19">
        <v>2</v>
      </c>
      <c r="O422" s="19"/>
      <c r="P422" s="19"/>
      <c r="Q422" s="19">
        <v>2</v>
      </c>
      <c r="R422" s="19"/>
      <c r="S422" s="19"/>
      <c r="T422" s="19"/>
      <c r="U422" s="19"/>
      <c r="V422" s="19"/>
      <c r="W422" s="19">
        <v>1</v>
      </c>
      <c r="X422" s="19">
        <v>2</v>
      </c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>
        <v>3</v>
      </c>
      <c r="AM422" s="19"/>
      <c r="AN422" s="55">
        <f t="shared" si="6"/>
        <v>10</v>
      </c>
      <c r="AO422" s="56">
        <f>C422+G422-AN422</f>
        <v>5</v>
      </c>
      <c r="AP422" s="57">
        <f>B422*AO422</f>
        <v>0</v>
      </c>
    </row>
    <row r="423" spans="1:42" ht="18.75" x14ac:dyDescent="0.3">
      <c r="A423" s="20" t="s">
        <v>573</v>
      </c>
      <c r="B423" s="11"/>
      <c r="C423" s="21">
        <v>214</v>
      </c>
      <c r="D423" s="21" t="s">
        <v>491</v>
      </c>
      <c r="E423" s="21">
        <v>44721</v>
      </c>
      <c r="F423" s="23">
        <v>44721</v>
      </c>
      <c r="G423" s="30"/>
      <c r="H423" s="30"/>
      <c r="I423" s="19"/>
      <c r="J423" s="19"/>
      <c r="K423" s="19"/>
      <c r="L423" s="19"/>
      <c r="M423" s="19">
        <v>1</v>
      </c>
      <c r="N423" s="19">
        <v>2</v>
      </c>
      <c r="O423" s="19"/>
      <c r="P423" s="19"/>
      <c r="Q423" s="19"/>
      <c r="R423" s="19"/>
      <c r="S423" s="19"/>
      <c r="T423" s="19"/>
      <c r="U423" s="19"/>
      <c r="V423" s="19"/>
      <c r="W423" s="19"/>
      <c r="X423" s="19">
        <v>2</v>
      </c>
      <c r="Y423" s="19"/>
      <c r="Z423" s="19"/>
      <c r="AA423" s="19"/>
      <c r="AB423" s="19"/>
      <c r="AC423" s="19">
        <v>2</v>
      </c>
      <c r="AD423" s="19"/>
      <c r="AE423" s="19"/>
      <c r="AF423" s="19"/>
      <c r="AG423" s="19"/>
      <c r="AH423" s="19"/>
      <c r="AI423" s="19"/>
      <c r="AJ423" s="19"/>
      <c r="AK423" s="19"/>
      <c r="AL423" s="19">
        <v>4</v>
      </c>
      <c r="AM423" s="19"/>
      <c r="AN423" s="55">
        <f t="shared" si="6"/>
        <v>11</v>
      </c>
      <c r="AO423" s="56">
        <f>C423+G423-AN423</f>
        <v>203</v>
      </c>
      <c r="AP423" s="57">
        <f>B423*AO423</f>
        <v>0</v>
      </c>
    </row>
    <row r="424" spans="1:42" ht="18.75" x14ac:dyDescent="0.3">
      <c r="A424" s="20" t="s">
        <v>574</v>
      </c>
      <c r="B424" s="11"/>
      <c r="C424" s="21">
        <v>45</v>
      </c>
      <c r="D424" s="21" t="s">
        <v>572</v>
      </c>
      <c r="E424" s="21">
        <v>44714</v>
      </c>
      <c r="F424" s="23">
        <v>44714</v>
      </c>
      <c r="G424" s="30"/>
      <c r="H424" s="30"/>
      <c r="I424" s="19">
        <v>1</v>
      </c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>
        <v>1</v>
      </c>
      <c r="AB424" s="19"/>
      <c r="AC424" s="19"/>
      <c r="AD424" s="19"/>
      <c r="AE424" s="19"/>
      <c r="AF424" s="19"/>
      <c r="AG424" s="19"/>
      <c r="AH424" s="19"/>
      <c r="AI424" s="19"/>
      <c r="AJ424" s="19"/>
      <c r="AK424" s="19">
        <v>1</v>
      </c>
      <c r="AL424" s="19"/>
      <c r="AM424" s="19"/>
      <c r="AN424" s="55">
        <f t="shared" si="6"/>
        <v>3</v>
      </c>
      <c r="AO424" s="56">
        <f>C424+G424-AN424</f>
        <v>42</v>
      </c>
      <c r="AP424" s="57">
        <f>B424*AO424</f>
        <v>0</v>
      </c>
    </row>
    <row r="425" spans="1:42" ht="18.75" x14ac:dyDescent="0.3">
      <c r="A425" s="12" t="s">
        <v>575</v>
      </c>
      <c r="B425" s="6"/>
      <c r="C425" s="7">
        <v>15</v>
      </c>
      <c r="D425" s="8" t="s">
        <v>431</v>
      </c>
      <c r="E425" s="8">
        <v>44819</v>
      </c>
      <c r="F425" s="9">
        <v>44819</v>
      </c>
      <c r="G425" s="7"/>
      <c r="H425" s="7"/>
      <c r="I425" s="8"/>
      <c r="J425" s="8"/>
      <c r="K425" s="11"/>
      <c r="L425" s="11"/>
      <c r="M425" s="11">
        <v>5</v>
      </c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55">
        <f t="shared" si="6"/>
        <v>5</v>
      </c>
      <c r="AO425" s="56">
        <f>C425+G425-AN425</f>
        <v>10</v>
      </c>
      <c r="AP425" s="57">
        <f>B425*AO425</f>
        <v>0</v>
      </c>
    </row>
    <row r="426" spans="1:42" ht="18.75" x14ac:dyDescent="0.3">
      <c r="A426" s="12" t="s">
        <v>576</v>
      </c>
      <c r="B426" s="6"/>
      <c r="C426" s="7">
        <v>35</v>
      </c>
      <c r="D426" s="8" t="s">
        <v>431</v>
      </c>
      <c r="E426" s="8">
        <v>44819</v>
      </c>
      <c r="F426" s="9">
        <v>44819</v>
      </c>
      <c r="G426" s="7"/>
      <c r="H426" s="7"/>
      <c r="I426" s="8"/>
      <c r="J426" s="8"/>
      <c r="K426" s="11"/>
      <c r="L426" s="11"/>
      <c r="M426" s="11">
        <v>6</v>
      </c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55">
        <f t="shared" si="6"/>
        <v>6</v>
      </c>
      <c r="AO426" s="56">
        <f>C426+G426-AN426</f>
        <v>29</v>
      </c>
      <c r="AP426" s="57">
        <f>B426*AO426</f>
        <v>0</v>
      </c>
    </row>
    <row r="427" spans="1:42" ht="18.75" x14ac:dyDescent="0.3">
      <c r="A427" s="12" t="s">
        <v>577</v>
      </c>
      <c r="B427" s="6">
        <v>1107</v>
      </c>
      <c r="C427" s="7">
        <v>645</v>
      </c>
      <c r="D427" s="8" t="s">
        <v>578</v>
      </c>
      <c r="E427" s="8" t="s">
        <v>579</v>
      </c>
      <c r="F427" s="9" t="s">
        <v>579</v>
      </c>
      <c r="G427" s="10"/>
      <c r="H427" s="7">
        <v>42142604</v>
      </c>
      <c r="I427" s="8"/>
      <c r="J427" s="8"/>
      <c r="K427" s="11"/>
      <c r="L427" s="11"/>
      <c r="M427" s="11">
        <v>1</v>
      </c>
      <c r="N427" s="11">
        <v>40</v>
      </c>
      <c r="O427" s="11">
        <v>2</v>
      </c>
      <c r="P427" s="11"/>
      <c r="Q427" s="11"/>
      <c r="R427" s="11"/>
      <c r="S427" s="11"/>
      <c r="T427" s="11">
        <v>1</v>
      </c>
      <c r="U427" s="11">
        <v>20</v>
      </c>
      <c r="V427" s="11">
        <v>40</v>
      </c>
      <c r="W427" s="11"/>
      <c r="X427" s="11"/>
      <c r="Y427" s="11"/>
      <c r="Z427" s="11"/>
      <c r="AA427" s="11">
        <v>1</v>
      </c>
      <c r="AB427" s="11">
        <v>230</v>
      </c>
      <c r="AC427" s="11"/>
      <c r="AD427" s="11"/>
      <c r="AE427" s="11">
        <v>40</v>
      </c>
      <c r="AF427" s="11"/>
      <c r="AG427" s="11"/>
      <c r="AH427" s="11">
        <v>1</v>
      </c>
      <c r="AI427" s="11"/>
      <c r="AJ427" s="11"/>
      <c r="AK427" s="11"/>
      <c r="AL427" s="11"/>
      <c r="AM427" s="11"/>
      <c r="AN427" s="55">
        <f t="shared" si="6"/>
        <v>376</v>
      </c>
      <c r="AO427" s="56">
        <f>C427+G427-AN427</f>
        <v>269</v>
      </c>
      <c r="AP427" s="57">
        <f>B427*AO427</f>
        <v>297783</v>
      </c>
    </row>
    <row r="428" spans="1:42" ht="18.75" x14ac:dyDescent="0.3">
      <c r="A428" s="12" t="s">
        <v>580</v>
      </c>
      <c r="B428" s="6"/>
      <c r="C428" s="7"/>
      <c r="D428" s="8"/>
      <c r="E428" s="8"/>
      <c r="F428" s="9"/>
      <c r="G428" s="7"/>
      <c r="H428" s="7"/>
      <c r="I428" s="8">
        <v>688</v>
      </c>
      <c r="J428" s="8">
        <v>665</v>
      </c>
      <c r="K428" s="11"/>
      <c r="L428" s="11"/>
      <c r="M428" s="11">
        <v>275</v>
      </c>
      <c r="N428" s="11"/>
      <c r="O428" s="11">
        <v>100</v>
      </c>
      <c r="P428" s="11">
        <v>585</v>
      </c>
      <c r="Q428" s="11">
        <v>738</v>
      </c>
      <c r="R428" s="11"/>
      <c r="S428" s="11"/>
      <c r="T428" s="11"/>
      <c r="U428" s="11"/>
      <c r="V428" s="11"/>
      <c r="W428" s="11">
        <v>500</v>
      </c>
      <c r="X428" s="11">
        <v>658</v>
      </c>
      <c r="Y428" s="11"/>
      <c r="Z428" s="11"/>
      <c r="AA428" s="11">
        <v>450</v>
      </c>
      <c r="AB428" s="11"/>
      <c r="AC428" s="11">
        <v>450</v>
      </c>
      <c r="AD428" s="11"/>
      <c r="AE428" s="11">
        <v>865</v>
      </c>
      <c r="AF428" s="11"/>
      <c r="AG428" s="11"/>
      <c r="AH428" s="11">
        <v>100</v>
      </c>
      <c r="AI428" s="11">
        <v>396</v>
      </c>
      <c r="AJ428" s="11"/>
      <c r="AK428" s="11">
        <v>252</v>
      </c>
      <c r="AL428" s="11">
        <v>643</v>
      </c>
      <c r="AM428" s="11"/>
      <c r="AN428" s="55">
        <f t="shared" si="6"/>
        <v>7365</v>
      </c>
      <c r="AO428" s="56"/>
      <c r="AP428" s="57"/>
    </row>
    <row r="429" spans="1:42" ht="18.75" x14ac:dyDescent="0.3">
      <c r="A429" s="12" t="s">
        <v>581</v>
      </c>
      <c r="B429" s="6"/>
      <c r="C429" s="7"/>
      <c r="D429" s="8"/>
      <c r="E429" s="8"/>
      <c r="F429" s="9"/>
      <c r="G429" s="7"/>
      <c r="H429" s="7"/>
      <c r="I429" s="8">
        <v>50</v>
      </c>
      <c r="J429" s="8">
        <v>120</v>
      </c>
      <c r="K429" s="11"/>
      <c r="L429" s="11"/>
      <c r="M429" s="11"/>
      <c r="N429" s="11">
        <v>200</v>
      </c>
      <c r="O429" s="11"/>
      <c r="P429" s="11"/>
      <c r="Q429" s="11">
        <v>136</v>
      </c>
      <c r="R429" s="11"/>
      <c r="S429" s="11"/>
      <c r="T429" s="11">
        <v>100</v>
      </c>
      <c r="U429" s="11">
        <v>100</v>
      </c>
      <c r="V429" s="11">
        <v>100</v>
      </c>
      <c r="W429" s="11"/>
      <c r="X429" s="11">
        <v>82</v>
      </c>
      <c r="Y429" s="11"/>
      <c r="Z429" s="11"/>
      <c r="AA429" s="11">
        <v>50</v>
      </c>
      <c r="AB429" s="11">
        <v>100</v>
      </c>
      <c r="AC429" s="11"/>
      <c r="AD429" s="11">
        <v>10</v>
      </c>
      <c r="AE429" s="11">
        <v>37</v>
      </c>
      <c r="AF429" s="11"/>
      <c r="AG429" s="11"/>
      <c r="AH429" s="11">
        <v>70</v>
      </c>
      <c r="AI429" s="11">
        <v>50</v>
      </c>
      <c r="AJ429" s="11"/>
      <c r="AK429" s="11">
        <v>100</v>
      </c>
      <c r="AL429" s="11">
        <v>416</v>
      </c>
      <c r="AM429" s="11"/>
      <c r="AN429" s="55">
        <f t="shared" si="6"/>
        <v>1721</v>
      </c>
      <c r="AO429" s="56"/>
      <c r="AP429" s="57"/>
    </row>
    <row r="430" spans="1:42" ht="18.75" x14ac:dyDescent="0.3">
      <c r="A430" s="12" t="s">
        <v>582</v>
      </c>
      <c r="B430" s="6">
        <v>895</v>
      </c>
      <c r="C430" s="7">
        <v>54</v>
      </c>
      <c r="D430" s="8" t="s">
        <v>325</v>
      </c>
      <c r="E430" s="8">
        <v>44887</v>
      </c>
      <c r="F430" s="9">
        <v>44887</v>
      </c>
      <c r="G430" s="7"/>
      <c r="H430" s="7">
        <v>42201708</v>
      </c>
      <c r="I430" s="8">
        <v>2</v>
      </c>
      <c r="J430" s="8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>
        <v>1</v>
      </c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55">
        <f t="shared" si="6"/>
        <v>3</v>
      </c>
      <c r="AO430" s="56">
        <f>C430+G430-AN430</f>
        <v>51</v>
      </c>
      <c r="AP430" s="57">
        <f>B430*AO430</f>
        <v>45645</v>
      </c>
    </row>
    <row r="431" spans="1:42" ht="18.75" x14ac:dyDescent="0.3">
      <c r="A431" s="17" t="s">
        <v>583</v>
      </c>
      <c r="B431" s="29"/>
      <c r="C431" s="21">
        <v>0</v>
      </c>
      <c r="D431" s="21" t="s">
        <v>572</v>
      </c>
      <c r="E431" s="21" t="s">
        <v>584</v>
      </c>
      <c r="F431" s="23" t="s">
        <v>584</v>
      </c>
      <c r="G431" s="30"/>
      <c r="H431" s="30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55">
        <f t="shared" si="6"/>
        <v>0</v>
      </c>
      <c r="AO431" s="56">
        <f>C431+G431-AN431</f>
        <v>0</v>
      </c>
      <c r="AP431" s="57">
        <f>B431*AO431</f>
        <v>0</v>
      </c>
    </row>
    <row r="432" spans="1:42" ht="18.75" x14ac:dyDescent="0.3">
      <c r="A432" s="12" t="s">
        <v>585</v>
      </c>
      <c r="B432" s="6">
        <v>898.8</v>
      </c>
      <c r="C432" s="7">
        <v>51</v>
      </c>
      <c r="D432" s="8" t="s">
        <v>10</v>
      </c>
      <c r="E432" s="8" t="s">
        <v>11</v>
      </c>
      <c r="F432" s="9" t="s">
        <v>11</v>
      </c>
      <c r="G432" s="7"/>
      <c r="H432" s="7">
        <v>10450</v>
      </c>
      <c r="I432" s="8">
        <v>3</v>
      </c>
      <c r="J432" s="8"/>
      <c r="K432" s="11"/>
      <c r="L432" s="11"/>
      <c r="M432" s="11">
        <v>2</v>
      </c>
      <c r="N432" s="11">
        <v>1</v>
      </c>
      <c r="O432" s="11"/>
      <c r="P432" s="11">
        <v>1</v>
      </c>
      <c r="Q432" s="11">
        <v>2</v>
      </c>
      <c r="R432" s="11"/>
      <c r="S432" s="11"/>
      <c r="T432" s="11"/>
      <c r="U432" s="11">
        <v>1</v>
      </c>
      <c r="V432" s="11"/>
      <c r="W432" s="11">
        <v>2</v>
      </c>
      <c r="X432" s="11"/>
      <c r="Y432" s="11"/>
      <c r="Z432" s="11"/>
      <c r="AA432" s="11">
        <v>2</v>
      </c>
      <c r="AB432" s="11"/>
      <c r="AC432" s="11">
        <v>1</v>
      </c>
      <c r="AD432" s="11"/>
      <c r="AE432" s="11">
        <v>4</v>
      </c>
      <c r="AF432" s="11"/>
      <c r="AG432" s="11"/>
      <c r="AH432" s="11">
        <v>3</v>
      </c>
      <c r="AI432" s="11"/>
      <c r="AJ432" s="11"/>
      <c r="AK432" s="11">
        <v>1</v>
      </c>
      <c r="AL432" s="11">
        <v>1</v>
      </c>
      <c r="AM432" s="11"/>
      <c r="AN432" s="55">
        <f t="shared" si="6"/>
        <v>24</v>
      </c>
      <c r="AO432" s="56">
        <f>C432+G432-AN432</f>
        <v>27</v>
      </c>
      <c r="AP432" s="57">
        <f>B432*AO432</f>
        <v>24267.599999999999</v>
      </c>
    </row>
    <row r="433" spans="1:42" ht="18.75" x14ac:dyDescent="0.3">
      <c r="A433" s="12" t="s">
        <v>586</v>
      </c>
      <c r="B433" s="6">
        <v>1080</v>
      </c>
      <c r="C433" s="7">
        <v>128</v>
      </c>
      <c r="D433" s="8" t="s">
        <v>587</v>
      </c>
      <c r="E433" s="8" t="s">
        <v>588</v>
      </c>
      <c r="F433" s="9" t="s">
        <v>588</v>
      </c>
      <c r="G433" s="7"/>
      <c r="H433" s="7">
        <v>2395</v>
      </c>
      <c r="I433" s="8"/>
      <c r="J433" s="8"/>
      <c r="K433" s="11"/>
      <c r="L433" s="11"/>
      <c r="M433" s="11">
        <v>1</v>
      </c>
      <c r="N433" s="11">
        <v>1</v>
      </c>
      <c r="O433" s="11"/>
      <c r="P433" s="11"/>
      <c r="Q433" s="11"/>
      <c r="R433" s="11"/>
      <c r="S433" s="11"/>
      <c r="T433" s="11">
        <v>1</v>
      </c>
      <c r="U433" s="11"/>
      <c r="V433" s="11"/>
      <c r="W433" s="11"/>
      <c r="X433" s="11"/>
      <c r="Y433" s="11"/>
      <c r="Z433" s="11"/>
      <c r="AA433" s="11">
        <v>1</v>
      </c>
      <c r="AB433" s="11"/>
      <c r="AC433" s="11"/>
      <c r="AD433" s="11"/>
      <c r="AE433" s="11"/>
      <c r="AF433" s="11"/>
      <c r="AG433" s="11"/>
      <c r="AH433" s="11"/>
      <c r="AI433" s="11">
        <v>1</v>
      </c>
      <c r="AJ433" s="11"/>
      <c r="AK433" s="11">
        <v>2</v>
      </c>
      <c r="AL433" s="11"/>
      <c r="AM433" s="11"/>
      <c r="AN433" s="55">
        <f t="shared" si="6"/>
        <v>7</v>
      </c>
      <c r="AO433" s="56">
        <f>C433+G433-AN433</f>
        <v>121</v>
      </c>
      <c r="AP433" s="57">
        <f>B433*AO433</f>
        <v>130680</v>
      </c>
    </row>
    <row r="434" spans="1:42" ht="18.75" x14ac:dyDescent="0.3">
      <c r="A434" s="12" t="s">
        <v>589</v>
      </c>
      <c r="B434" s="6">
        <v>4.3</v>
      </c>
      <c r="C434" s="7">
        <v>22402</v>
      </c>
      <c r="D434" s="8" t="s">
        <v>10</v>
      </c>
      <c r="E434" s="8" t="s">
        <v>16</v>
      </c>
      <c r="F434" s="9" t="s">
        <v>16</v>
      </c>
      <c r="G434" s="10"/>
      <c r="H434" s="7">
        <v>2177</v>
      </c>
      <c r="I434" s="8">
        <v>300</v>
      </c>
      <c r="J434" s="8">
        <v>33</v>
      </c>
      <c r="K434" s="11"/>
      <c r="L434" s="11"/>
      <c r="M434" s="11">
        <v>100</v>
      </c>
      <c r="N434" s="11">
        <v>100</v>
      </c>
      <c r="O434" s="11"/>
      <c r="P434" s="11">
        <v>200</v>
      </c>
      <c r="Q434" s="11">
        <v>137</v>
      </c>
      <c r="R434" s="11"/>
      <c r="S434" s="11"/>
      <c r="T434" s="11">
        <v>100</v>
      </c>
      <c r="U434" s="11">
        <v>100</v>
      </c>
      <c r="V434" s="11">
        <v>15</v>
      </c>
      <c r="W434" s="11">
        <v>200</v>
      </c>
      <c r="X434" s="11">
        <v>100</v>
      </c>
      <c r="Y434" s="11"/>
      <c r="Z434" s="11"/>
      <c r="AA434" s="11">
        <v>300</v>
      </c>
      <c r="AB434" s="11"/>
      <c r="AC434" s="11"/>
      <c r="AD434" s="11"/>
      <c r="AE434" s="11">
        <v>100</v>
      </c>
      <c r="AF434" s="11"/>
      <c r="AG434" s="11"/>
      <c r="AH434" s="11">
        <v>100</v>
      </c>
      <c r="AI434" s="11">
        <v>100</v>
      </c>
      <c r="AJ434" s="11"/>
      <c r="AK434" s="11">
        <v>100</v>
      </c>
      <c r="AL434" s="11">
        <v>100</v>
      </c>
      <c r="AM434" s="11"/>
      <c r="AN434" s="55">
        <f t="shared" si="6"/>
        <v>2185</v>
      </c>
      <c r="AO434" s="56">
        <f>C434+G434-AN434</f>
        <v>20217</v>
      </c>
      <c r="AP434" s="57">
        <f>B434*AO434</f>
        <v>86933.099999999991</v>
      </c>
    </row>
    <row r="435" spans="1:42" ht="18.75" x14ac:dyDescent="0.3">
      <c r="A435" s="12" t="s">
        <v>590</v>
      </c>
      <c r="B435" s="6">
        <v>1.1599999999999999</v>
      </c>
      <c r="C435" s="7">
        <v>12276</v>
      </c>
      <c r="D435" s="8" t="s">
        <v>10</v>
      </c>
      <c r="E435" s="8">
        <v>44848</v>
      </c>
      <c r="F435" s="9">
        <v>44848</v>
      </c>
      <c r="G435" s="7"/>
      <c r="H435" s="7">
        <v>2178</v>
      </c>
      <c r="I435" s="8"/>
      <c r="J435" s="8">
        <v>100</v>
      </c>
      <c r="K435" s="11"/>
      <c r="L435" s="11"/>
      <c r="M435" s="11">
        <v>200</v>
      </c>
      <c r="N435" s="11">
        <v>15</v>
      </c>
      <c r="O435" s="11"/>
      <c r="P435" s="11"/>
      <c r="Q435" s="11"/>
      <c r="R435" s="11"/>
      <c r="S435" s="11"/>
      <c r="T435" s="11">
        <v>230</v>
      </c>
      <c r="U435" s="11">
        <v>15</v>
      </c>
      <c r="V435" s="11"/>
      <c r="W435" s="11"/>
      <c r="X435" s="11"/>
      <c r="Y435" s="11"/>
      <c r="Z435" s="11"/>
      <c r="AA435" s="11"/>
      <c r="AB435" s="11"/>
      <c r="AC435" s="11"/>
      <c r="AD435" s="11"/>
      <c r="AE435" s="11">
        <v>10</v>
      </c>
      <c r="AF435" s="11"/>
      <c r="AG435" s="11"/>
      <c r="AH435" s="11">
        <v>100</v>
      </c>
      <c r="AI435" s="11">
        <v>200</v>
      </c>
      <c r="AJ435" s="11"/>
      <c r="AK435" s="11"/>
      <c r="AL435" s="11"/>
      <c r="AM435" s="11"/>
      <c r="AN435" s="55">
        <f t="shared" si="6"/>
        <v>870</v>
      </c>
      <c r="AO435" s="56">
        <f>C435+G435-AN435</f>
        <v>11406</v>
      </c>
      <c r="AP435" s="57">
        <f>B435*AO435</f>
        <v>13230.96</v>
      </c>
    </row>
    <row r="436" spans="1:42" ht="18.75" x14ac:dyDescent="0.3">
      <c r="A436" s="12" t="s">
        <v>591</v>
      </c>
      <c r="B436" s="6">
        <v>280.69</v>
      </c>
      <c r="C436" s="7">
        <v>513</v>
      </c>
      <c r="D436" s="8" t="s">
        <v>10</v>
      </c>
      <c r="E436" s="8" t="s">
        <v>16</v>
      </c>
      <c r="F436" s="9" t="s">
        <v>16</v>
      </c>
      <c r="G436" s="7"/>
      <c r="H436" s="7">
        <v>9901</v>
      </c>
      <c r="I436" s="8">
        <v>12</v>
      </c>
      <c r="J436" s="8"/>
      <c r="K436" s="11"/>
      <c r="L436" s="11"/>
      <c r="M436" s="11"/>
      <c r="N436" s="11"/>
      <c r="O436" s="11"/>
      <c r="P436" s="11">
        <v>9</v>
      </c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>
        <v>24</v>
      </c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55">
        <f t="shared" si="6"/>
        <v>45</v>
      </c>
      <c r="AO436" s="56">
        <f>C436+G436-AN436</f>
        <v>468</v>
      </c>
      <c r="AP436" s="57">
        <f>B436*AO436</f>
        <v>131362.92000000001</v>
      </c>
    </row>
    <row r="437" spans="1:42" ht="18.75" x14ac:dyDescent="0.3">
      <c r="A437" s="12" t="s">
        <v>592</v>
      </c>
      <c r="B437" s="6"/>
      <c r="C437" s="7">
        <v>642</v>
      </c>
      <c r="D437" s="8"/>
      <c r="E437" s="8"/>
      <c r="F437" s="9"/>
      <c r="G437" s="7"/>
      <c r="H437" s="7"/>
      <c r="I437" s="8"/>
      <c r="J437" s="8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55">
        <f t="shared" si="6"/>
        <v>0</v>
      </c>
      <c r="AO437" s="56">
        <f>C437+G437-AN437</f>
        <v>642</v>
      </c>
      <c r="AP437" s="57">
        <f>B437*AO437</f>
        <v>0</v>
      </c>
    </row>
    <row r="438" spans="1:42" ht="18.75" x14ac:dyDescent="0.3">
      <c r="A438" s="12" t="s">
        <v>593</v>
      </c>
      <c r="B438" s="6">
        <v>1.76</v>
      </c>
      <c r="C438" s="7">
        <v>66550</v>
      </c>
      <c r="D438" s="8" t="s">
        <v>10</v>
      </c>
      <c r="E438" s="8" t="s">
        <v>16</v>
      </c>
      <c r="F438" s="9" t="s">
        <v>16</v>
      </c>
      <c r="G438" s="10"/>
      <c r="H438" s="7">
        <v>2167</v>
      </c>
      <c r="I438" s="8">
        <v>500</v>
      </c>
      <c r="J438" s="8">
        <v>400</v>
      </c>
      <c r="K438" s="11"/>
      <c r="L438" s="11"/>
      <c r="M438" s="11">
        <v>1500</v>
      </c>
      <c r="N438" s="11">
        <v>400</v>
      </c>
      <c r="O438" s="11"/>
      <c r="P438" s="11"/>
      <c r="Q438" s="11">
        <v>200</v>
      </c>
      <c r="R438" s="32"/>
      <c r="S438" s="11"/>
      <c r="T438" s="11">
        <v>1000</v>
      </c>
      <c r="U438" s="11">
        <v>1500</v>
      </c>
      <c r="V438" s="11">
        <v>500</v>
      </c>
      <c r="W438" s="11">
        <v>2200</v>
      </c>
      <c r="X438" s="11">
        <v>400</v>
      </c>
      <c r="Y438" s="11"/>
      <c r="Z438" s="11"/>
      <c r="AA438" s="11">
        <v>1500</v>
      </c>
      <c r="AB438" s="11">
        <v>1450</v>
      </c>
      <c r="AC438" s="11">
        <v>1000</v>
      </c>
      <c r="AD438" s="11">
        <v>200</v>
      </c>
      <c r="AE438" s="11">
        <v>2500</v>
      </c>
      <c r="AF438" s="11"/>
      <c r="AG438" s="11"/>
      <c r="AH438" s="11">
        <v>1550</v>
      </c>
      <c r="AI438" s="11">
        <v>900</v>
      </c>
      <c r="AJ438" s="11"/>
      <c r="AK438" s="11">
        <v>2000</v>
      </c>
      <c r="AL438" s="11">
        <v>1000</v>
      </c>
      <c r="AM438" s="11"/>
      <c r="AN438" s="55">
        <f t="shared" si="6"/>
        <v>20700</v>
      </c>
      <c r="AO438" s="56">
        <f>C438+G438-AN438</f>
        <v>45850</v>
      </c>
      <c r="AP438" s="57">
        <f>B438*AO438</f>
        <v>80696</v>
      </c>
    </row>
    <row r="439" spans="1:42" ht="18.75" x14ac:dyDescent="0.3">
      <c r="A439" s="12" t="s">
        <v>594</v>
      </c>
      <c r="B439" s="6">
        <v>1.76</v>
      </c>
      <c r="C439" s="7">
        <v>44695</v>
      </c>
      <c r="D439" s="8" t="s">
        <v>147</v>
      </c>
      <c r="E439" s="8">
        <v>44848</v>
      </c>
      <c r="F439" s="9">
        <v>44848</v>
      </c>
      <c r="G439" s="10"/>
      <c r="H439" s="7">
        <v>2168</v>
      </c>
      <c r="I439" s="8">
        <v>1900</v>
      </c>
      <c r="J439" s="8">
        <v>500</v>
      </c>
      <c r="K439" s="11"/>
      <c r="L439" s="11"/>
      <c r="M439" s="11">
        <v>2700</v>
      </c>
      <c r="N439" s="11">
        <v>500</v>
      </c>
      <c r="O439" s="11"/>
      <c r="P439" s="11">
        <v>1500</v>
      </c>
      <c r="Q439" s="11">
        <v>1200</v>
      </c>
      <c r="R439" s="11"/>
      <c r="S439" s="11"/>
      <c r="T439" s="11">
        <v>2500</v>
      </c>
      <c r="U439" s="11"/>
      <c r="V439" s="11"/>
      <c r="W439" s="11">
        <v>1650</v>
      </c>
      <c r="X439" s="11">
        <v>1550</v>
      </c>
      <c r="Y439" s="11"/>
      <c r="Z439" s="11"/>
      <c r="AA439" s="11">
        <v>2000</v>
      </c>
      <c r="AB439" s="11">
        <v>500</v>
      </c>
      <c r="AC439" s="11">
        <v>500</v>
      </c>
      <c r="AD439" s="11"/>
      <c r="AE439" s="11">
        <v>500</v>
      </c>
      <c r="AF439" s="11"/>
      <c r="AG439" s="11"/>
      <c r="AH439" s="11">
        <v>750</v>
      </c>
      <c r="AI439" s="11"/>
      <c r="AJ439" s="11"/>
      <c r="AK439" s="11">
        <v>1000</v>
      </c>
      <c r="AL439" s="11">
        <v>500</v>
      </c>
      <c r="AM439" s="11"/>
      <c r="AN439" s="55">
        <f t="shared" si="6"/>
        <v>19750</v>
      </c>
      <c r="AO439" s="56">
        <f>C439+G439-AN439</f>
        <v>24945</v>
      </c>
      <c r="AP439" s="57">
        <f>B439*AO439</f>
        <v>43903.199999999997</v>
      </c>
    </row>
    <row r="440" spans="1:42" ht="18.75" x14ac:dyDescent="0.3">
      <c r="A440" s="12" t="s">
        <v>595</v>
      </c>
      <c r="B440" s="6">
        <v>4.8</v>
      </c>
      <c r="C440" s="7">
        <v>60000</v>
      </c>
      <c r="D440" s="8" t="s">
        <v>147</v>
      </c>
      <c r="E440" s="8">
        <v>44887</v>
      </c>
      <c r="F440" s="9">
        <v>44887</v>
      </c>
      <c r="G440" s="10"/>
      <c r="H440" s="7">
        <v>10072</v>
      </c>
      <c r="I440" s="8">
        <v>500</v>
      </c>
      <c r="J440" s="8">
        <v>1000</v>
      </c>
      <c r="K440" s="11"/>
      <c r="L440" s="11"/>
      <c r="M440" s="11"/>
      <c r="N440" s="11">
        <v>1000</v>
      </c>
      <c r="O440" s="11"/>
      <c r="P440" s="11">
        <v>1500</v>
      </c>
      <c r="Q440" s="11">
        <v>500</v>
      </c>
      <c r="R440" s="11"/>
      <c r="S440" s="11"/>
      <c r="T440" s="11">
        <v>500</v>
      </c>
      <c r="U440" s="11">
        <v>500</v>
      </c>
      <c r="V440" s="11"/>
      <c r="W440" s="11">
        <v>500</v>
      </c>
      <c r="X440" s="11"/>
      <c r="Y440" s="11"/>
      <c r="Z440" s="11"/>
      <c r="AA440" s="11">
        <v>1000</v>
      </c>
      <c r="AB440" s="11"/>
      <c r="AC440" s="11">
        <v>1500</v>
      </c>
      <c r="AD440" s="11"/>
      <c r="AE440" s="11"/>
      <c r="AF440" s="11"/>
      <c r="AG440" s="11"/>
      <c r="AH440" s="11">
        <v>1000</v>
      </c>
      <c r="AI440" s="11">
        <v>500</v>
      </c>
      <c r="AJ440" s="11"/>
      <c r="AK440" s="11"/>
      <c r="AL440" s="11">
        <v>1000</v>
      </c>
      <c r="AM440" s="11"/>
      <c r="AN440" s="55">
        <f>I440+J440+K440+L440+M440+N440+O440+P440+Q440+R440+S440+T440+U440+V440+W440+X440+Y440+Z440+AA440+AB440+AC440+AD440+AE440+AF440+AG440+AH440+AI440+AJ440+AK440+AL440+AM440</f>
        <v>11000</v>
      </c>
      <c r="AO440" s="56">
        <f>C440+G440-AN440</f>
        <v>49000</v>
      </c>
      <c r="AP440" s="57">
        <f>B440*AO440</f>
        <v>235200</v>
      </c>
    </row>
    <row r="441" spans="1:42" ht="18.75" x14ac:dyDescent="0.3">
      <c r="A441" s="12" t="s">
        <v>596</v>
      </c>
      <c r="B441" s="6"/>
      <c r="C441" s="7">
        <v>0</v>
      </c>
      <c r="D441" s="8"/>
      <c r="E441" s="8"/>
      <c r="F441" s="9"/>
      <c r="G441" s="7"/>
      <c r="H441" s="7"/>
      <c r="I441" s="8"/>
      <c r="J441" s="8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55">
        <f t="shared" si="6"/>
        <v>0</v>
      </c>
      <c r="AO441" s="56">
        <f>C441+G441-AN441</f>
        <v>0</v>
      </c>
      <c r="AP441" s="57">
        <f>B441*AO441</f>
        <v>0</v>
      </c>
    </row>
    <row r="442" spans="1:42" ht="18.75" x14ac:dyDescent="0.3">
      <c r="A442" s="60" t="s">
        <v>597</v>
      </c>
      <c r="B442" s="6">
        <v>17.28</v>
      </c>
      <c r="C442" s="7">
        <v>200</v>
      </c>
      <c r="D442" s="8" t="s">
        <v>598</v>
      </c>
      <c r="E442" s="8" t="s">
        <v>599</v>
      </c>
      <c r="F442" s="9" t="s">
        <v>599</v>
      </c>
      <c r="G442" s="7"/>
      <c r="H442" s="7"/>
      <c r="I442" s="8"/>
      <c r="J442" s="8"/>
      <c r="K442" s="11"/>
      <c r="L442" s="11"/>
      <c r="M442" s="11"/>
      <c r="N442" s="11"/>
      <c r="O442" s="11"/>
      <c r="P442" s="11"/>
      <c r="Q442" s="11"/>
      <c r="R442" s="11"/>
      <c r="S442" s="11"/>
      <c r="T442" s="11">
        <v>100</v>
      </c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55">
        <f t="shared" si="6"/>
        <v>100</v>
      </c>
      <c r="AO442" s="56">
        <f>C442+G442-AN442</f>
        <v>100</v>
      </c>
      <c r="AP442" s="57">
        <f>B442*AO442</f>
        <v>1728</v>
      </c>
    </row>
    <row r="443" spans="1:42" ht="18.75" x14ac:dyDescent="0.3">
      <c r="A443" s="12" t="s">
        <v>600</v>
      </c>
      <c r="B443" s="6">
        <v>21.72</v>
      </c>
      <c r="C443" s="7">
        <v>5400</v>
      </c>
      <c r="D443" s="8" t="s">
        <v>10</v>
      </c>
      <c r="E443" s="8" t="s">
        <v>16</v>
      </c>
      <c r="F443" s="9" t="s">
        <v>16</v>
      </c>
      <c r="G443" s="10"/>
      <c r="H443" s="7">
        <v>2173</v>
      </c>
      <c r="I443" s="8">
        <v>300</v>
      </c>
      <c r="J443" s="8">
        <v>50</v>
      </c>
      <c r="K443" s="11"/>
      <c r="L443" s="11"/>
      <c r="M443" s="11">
        <v>200</v>
      </c>
      <c r="N443" s="11">
        <v>150</v>
      </c>
      <c r="O443" s="11"/>
      <c r="P443" s="11">
        <v>150</v>
      </c>
      <c r="Q443" s="11">
        <v>100</v>
      </c>
      <c r="R443" s="11"/>
      <c r="S443" s="11"/>
      <c r="T443" s="11">
        <v>150</v>
      </c>
      <c r="U443" s="11">
        <v>150</v>
      </c>
      <c r="V443" s="11"/>
      <c r="W443" s="11">
        <v>200</v>
      </c>
      <c r="X443" s="11">
        <v>150</v>
      </c>
      <c r="Y443" s="11"/>
      <c r="Z443" s="11"/>
      <c r="AA443" s="11">
        <v>150</v>
      </c>
      <c r="AB443" s="11">
        <v>100</v>
      </c>
      <c r="AC443" s="11">
        <v>150</v>
      </c>
      <c r="AD443" s="11"/>
      <c r="AE443" s="11">
        <v>200</v>
      </c>
      <c r="AF443" s="11"/>
      <c r="AG443" s="11"/>
      <c r="AH443" s="11">
        <v>150</v>
      </c>
      <c r="AI443" s="11">
        <v>150</v>
      </c>
      <c r="AJ443" s="11"/>
      <c r="AK443" s="11">
        <v>150</v>
      </c>
      <c r="AL443" s="11">
        <v>100</v>
      </c>
      <c r="AM443" s="11"/>
      <c r="AN443" s="55">
        <f t="shared" si="6"/>
        <v>2750</v>
      </c>
      <c r="AO443" s="56">
        <f>C443+G443-AN443</f>
        <v>2650</v>
      </c>
      <c r="AP443" s="57">
        <f>B443*AO443</f>
        <v>57558</v>
      </c>
    </row>
    <row r="444" spans="1:42" ht="18.75" x14ac:dyDescent="0.3">
      <c r="A444" s="12" t="s">
        <v>601</v>
      </c>
      <c r="B444" s="6">
        <v>24.22</v>
      </c>
      <c r="C444" s="7">
        <v>4300</v>
      </c>
      <c r="D444" s="8" t="s">
        <v>10</v>
      </c>
      <c r="E444" s="8" t="s">
        <v>16</v>
      </c>
      <c r="F444" s="9" t="s">
        <v>16</v>
      </c>
      <c r="G444" s="10"/>
      <c r="H444" s="7">
        <v>2174</v>
      </c>
      <c r="I444" s="8">
        <v>250</v>
      </c>
      <c r="J444" s="8"/>
      <c r="K444" s="11"/>
      <c r="L444" s="11"/>
      <c r="M444" s="11">
        <v>200</v>
      </c>
      <c r="N444" s="11">
        <v>100</v>
      </c>
      <c r="O444" s="11"/>
      <c r="P444" s="11">
        <v>50</v>
      </c>
      <c r="Q444" s="11">
        <v>100</v>
      </c>
      <c r="R444" s="11"/>
      <c r="S444" s="11"/>
      <c r="T444" s="11">
        <v>50</v>
      </c>
      <c r="U444" s="11">
        <v>100</v>
      </c>
      <c r="V444" s="11"/>
      <c r="W444" s="11">
        <v>150</v>
      </c>
      <c r="X444" s="11">
        <v>100</v>
      </c>
      <c r="Y444" s="11"/>
      <c r="Z444" s="11"/>
      <c r="AA444" s="11">
        <v>150</v>
      </c>
      <c r="AB444" s="11">
        <v>50</v>
      </c>
      <c r="AC444" s="11"/>
      <c r="AD444" s="11"/>
      <c r="AE444" s="11">
        <v>100</v>
      </c>
      <c r="AF444" s="11"/>
      <c r="AG444" s="11"/>
      <c r="AH444" s="11">
        <v>150</v>
      </c>
      <c r="AI444" s="11">
        <v>100</v>
      </c>
      <c r="AJ444" s="11"/>
      <c r="AK444" s="11">
        <v>150</v>
      </c>
      <c r="AL444" s="11">
        <v>150</v>
      </c>
      <c r="AM444" s="11"/>
      <c r="AN444" s="55">
        <f t="shared" si="6"/>
        <v>1950</v>
      </c>
      <c r="AO444" s="56">
        <f>C444+G444-AN444</f>
        <v>2350</v>
      </c>
      <c r="AP444" s="57">
        <f>B444*AO444</f>
        <v>56917</v>
      </c>
    </row>
    <row r="445" spans="1:42" ht="18.75" x14ac:dyDescent="0.3">
      <c r="A445" s="12" t="s">
        <v>602</v>
      </c>
      <c r="B445" s="6"/>
      <c r="C445" s="7"/>
      <c r="D445" s="8" t="s">
        <v>10</v>
      </c>
      <c r="E445" s="8" t="s">
        <v>11</v>
      </c>
      <c r="F445" s="9" t="s">
        <v>11</v>
      </c>
      <c r="G445" s="10"/>
      <c r="H445" s="33"/>
      <c r="I445" s="8"/>
      <c r="J445" s="8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55">
        <f t="shared" si="6"/>
        <v>0</v>
      </c>
      <c r="AO445" s="56">
        <f>C445+G445-AN445</f>
        <v>0</v>
      </c>
      <c r="AP445" s="57">
        <f>B445*AO445</f>
        <v>0</v>
      </c>
    </row>
    <row r="446" spans="1:42" ht="18.75" x14ac:dyDescent="0.3">
      <c r="A446" s="12" t="s">
        <v>603</v>
      </c>
      <c r="B446" s="6"/>
      <c r="C446" s="7"/>
      <c r="D446" s="8"/>
      <c r="E446" s="8"/>
      <c r="F446" s="9"/>
      <c r="G446" s="7"/>
      <c r="H446" s="7"/>
      <c r="I446" s="8"/>
      <c r="J446" s="8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55">
        <f>I446+J446+K446+L446+M446+N446+O446+P446+Q446+R446+S446+T446+U446+V446+W446+X446+Y446+Z446+AA446+AB446+AC446+AD446+AE446+AF446+AG446+AH446+AI446+AJ446+AK446+AL446+AM446</f>
        <v>0</v>
      </c>
      <c r="AO446" s="56">
        <f>C446+G446-AN446</f>
        <v>0</v>
      </c>
      <c r="AP446" s="57">
        <f>B446*AO446</f>
        <v>0</v>
      </c>
    </row>
    <row r="447" spans="1:42" ht="18.75" x14ac:dyDescent="0.3">
      <c r="A447" s="12" t="s">
        <v>604</v>
      </c>
      <c r="B447" s="6">
        <v>24</v>
      </c>
      <c r="C447" s="7">
        <v>500</v>
      </c>
      <c r="D447" s="8"/>
      <c r="E447" s="8"/>
      <c r="F447" s="9"/>
      <c r="G447" s="7"/>
      <c r="H447" s="7"/>
      <c r="I447" s="8"/>
      <c r="J447" s="8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55">
        <f t="shared" si="6"/>
        <v>0</v>
      </c>
      <c r="AO447" s="56">
        <f>C447+G447-AN447</f>
        <v>500</v>
      </c>
      <c r="AP447" s="57">
        <f>B447*AO447</f>
        <v>12000</v>
      </c>
    </row>
    <row r="448" spans="1:42" ht="18.75" x14ac:dyDescent="0.3">
      <c r="A448" s="12" t="s">
        <v>605</v>
      </c>
      <c r="B448" s="6"/>
      <c r="C448" s="7">
        <v>77</v>
      </c>
      <c r="D448" s="8"/>
      <c r="E448" s="8"/>
      <c r="F448" s="9"/>
      <c r="G448" s="7"/>
      <c r="H448" s="7"/>
      <c r="I448" s="8"/>
      <c r="J448" s="8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55">
        <f t="shared" si="6"/>
        <v>0</v>
      </c>
      <c r="AO448" s="56">
        <f>C448+G448-AN448</f>
        <v>77</v>
      </c>
      <c r="AP448" s="57">
        <f>B448*AO448</f>
        <v>0</v>
      </c>
    </row>
    <row r="449" spans="1:42" ht="18.75" x14ac:dyDescent="0.3">
      <c r="A449" s="12" t="s">
        <v>606</v>
      </c>
      <c r="B449" s="6"/>
      <c r="C449" s="7">
        <v>768</v>
      </c>
      <c r="D449" s="8"/>
      <c r="E449" s="8"/>
      <c r="F449" s="9"/>
      <c r="G449" s="7"/>
      <c r="H449" s="7"/>
      <c r="I449" s="8"/>
      <c r="J449" s="8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55">
        <f t="shared" si="6"/>
        <v>0</v>
      </c>
      <c r="AO449" s="56">
        <f>C449+G449-AN449</f>
        <v>768</v>
      </c>
      <c r="AP449" s="57">
        <f>B449*AO449</f>
        <v>0</v>
      </c>
    </row>
    <row r="450" spans="1:42" ht="18.75" x14ac:dyDescent="0.3">
      <c r="A450" s="12" t="s">
        <v>607</v>
      </c>
      <c r="B450" s="6"/>
      <c r="C450" s="7">
        <v>0</v>
      </c>
      <c r="D450" s="8"/>
      <c r="E450" s="8"/>
      <c r="F450" s="9"/>
      <c r="G450" s="7"/>
      <c r="H450" s="7"/>
      <c r="I450" s="8"/>
      <c r="J450" s="8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55">
        <f t="shared" si="6"/>
        <v>0</v>
      </c>
      <c r="AO450" s="56">
        <f>C450+G450-AN450</f>
        <v>0</v>
      </c>
      <c r="AP450" s="57">
        <f>B450*AO450</f>
        <v>0</v>
      </c>
    </row>
    <row r="451" spans="1:42" ht="18.75" x14ac:dyDescent="0.3">
      <c r="A451" s="12" t="s">
        <v>608</v>
      </c>
      <c r="B451" s="6"/>
      <c r="C451" s="7">
        <v>0</v>
      </c>
      <c r="D451" s="8"/>
      <c r="E451" s="8"/>
      <c r="F451" s="9"/>
      <c r="G451" s="7"/>
      <c r="H451" s="7"/>
      <c r="I451" s="8"/>
      <c r="J451" s="8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55">
        <f t="shared" si="6"/>
        <v>0</v>
      </c>
      <c r="AO451" s="56">
        <f>C451+G451-AN451</f>
        <v>0</v>
      </c>
      <c r="AP451" s="57">
        <f>B451*AO451</f>
        <v>0</v>
      </c>
    </row>
    <row r="452" spans="1:42" ht="18.75" x14ac:dyDescent="0.3">
      <c r="A452" s="12" t="s">
        <v>609</v>
      </c>
      <c r="B452" s="6"/>
      <c r="C452" s="7">
        <v>50</v>
      </c>
      <c r="D452" s="8"/>
      <c r="E452" s="8"/>
      <c r="F452" s="9"/>
      <c r="G452" s="7"/>
      <c r="H452" s="7"/>
      <c r="I452" s="8"/>
      <c r="J452" s="8"/>
      <c r="K452" s="11"/>
      <c r="L452" s="11"/>
      <c r="M452" s="11">
        <v>1</v>
      </c>
      <c r="N452" s="11"/>
      <c r="O452" s="11"/>
      <c r="P452" s="11"/>
      <c r="Q452" s="11"/>
      <c r="R452" s="11"/>
      <c r="S452" s="11"/>
      <c r="T452" s="11">
        <v>12</v>
      </c>
      <c r="U452" s="11"/>
      <c r="V452" s="11"/>
      <c r="W452" s="11"/>
      <c r="X452" s="11"/>
      <c r="Y452" s="11"/>
      <c r="Z452" s="11"/>
      <c r="AA452" s="11">
        <v>12</v>
      </c>
      <c r="AB452" s="11"/>
      <c r="AC452" s="11"/>
      <c r="AD452" s="11">
        <v>12</v>
      </c>
      <c r="AE452" s="11"/>
      <c r="AF452" s="11"/>
      <c r="AG452" s="11"/>
      <c r="AH452" s="11"/>
      <c r="AI452" s="11"/>
      <c r="AJ452" s="11"/>
      <c r="AK452" s="11"/>
      <c r="AL452" s="11"/>
      <c r="AM452" s="11"/>
      <c r="AN452" s="55">
        <f t="shared" si="6"/>
        <v>37</v>
      </c>
      <c r="AO452" s="56">
        <f>C452+G452-AN452</f>
        <v>13</v>
      </c>
      <c r="AP452" s="57">
        <f>B452*AO452</f>
        <v>0</v>
      </c>
    </row>
    <row r="453" spans="1:42" ht="18.75" x14ac:dyDescent="0.3">
      <c r="A453" s="12" t="s">
        <v>610</v>
      </c>
      <c r="B453" s="6">
        <v>66.680000000000007</v>
      </c>
      <c r="C453" s="7">
        <v>1812</v>
      </c>
      <c r="D453" s="8" t="s">
        <v>10</v>
      </c>
      <c r="E453" s="8" t="s">
        <v>16</v>
      </c>
      <c r="F453" s="9" t="s">
        <v>16</v>
      </c>
      <c r="G453" s="7"/>
      <c r="H453" s="7">
        <v>3046</v>
      </c>
      <c r="I453" s="8"/>
      <c r="J453" s="8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>
        <v>72</v>
      </c>
      <c r="AL453" s="11"/>
      <c r="AM453" s="11"/>
      <c r="AN453" s="55">
        <f t="shared" si="6"/>
        <v>72</v>
      </c>
      <c r="AO453" s="56">
        <f>C453+G453-AN453</f>
        <v>1740</v>
      </c>
      <c r="AP453" s="57">
        <f>B453*AO453</f>
        <v>116023.20000000001</v>
      </c>
    </row>
    <row r="454" spans="1:42" ht="18.75" x14ac:dyDescent="0.3">
      <c r="A454" s="12" t="s">
        <v>611</v>
      </c>
      <c r="B454" s="6">
        <v>66.680000000000007</v>
      </c>
      <c r="C454" s="7">
        <v>763</v>
      </c>
      <c r="D454" s="8" t="s">
        <v>10</v>
      </c>
      <c r="E454" s="8">
        <v>44887</v>
      </c>
      <c r="F454" s="9">
        <v>44887</v>
      </c>
      <c r="G454" s="7"/>
      <c r="H454" s="7"/>
      <c r="I454" s="8"/>
      <c r="J454" s="8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55">
        <f t="shared" si="6"/>
        <v>0</v>
      </c>
      <c r="AO454" s="56">
        <f>C454+G454-AN454</f>
        <v>763</v>
      </c>
      <c r="AP454" s="57">
        <f>B454*AO454</f>
        <v>50876.840000000004</v>
      </c>
    </row>
    <row r="455" spans="1:42" ht="18.75" x14ac:dyDescent="0.3">
      <c r="A455" s="12" t="s">
        <v>612</v>
      </c>
      <c r="B455" s="6"/>
      <c r="C455" s="7">
        <v>336</v>
      </c>
      <c r="D455" s="8"/>
      <c r="E455" s="8"/>
      <c r="F455" s="9"/>
      <c r="G455" s="7"/>
      <c r="H455" s="7"/>
      <c r="I455" s="8"/>
      <c r="J455" s="8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55">
        <f t="shared" si="6"/>
        <v>0</v>
      </c>
      <c r="AO455" s="56">
        <f>C455+G455-AN455</f>
        <v>336</v>
      </c>
      <c r="AP455" s="57">
        <f>B455*AO455</f>
        <v>0</v>
      </c>
    </row>
    <row r="456" spans="1:42" ht="18.75" x14ac:dyDescent="0.3">
      <c r="A456" s="12" t="s">
        <v>613</v>
      </c>
      <c r="B456" s="6"/>
      <c r="C456" s="7">
        <v>74</v>
      </c>
      <c r="D456" s="8"/>
      <c r="E456" s="8"/>
      <c r="F456" s="9"/>
      <c r="G456" s="7"/>
      <c r="H456" s="7"/>
      <c r="I456" s="8"/>
      <c r="J456" s="8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55">
        <f t="shared" si="6"/>
        <v>0</v>
      </c>
      <c r="AO456" s="56">
        <f>C456+G456-AN456</f>
        <v>74</v>
      </c>
      <c r="AP456" s="57">
        <f>B456*AO456</f>
        <v>0</v>
      </c>
    </row>
    <row r="457" spans="1:42" ht="18.75" x14ac:dyDescent="0.3">
      <c r="A457" s="12" t="s">
        <v>614</v>
      </c>
      <c r="B457" s="6">
        <v>79.2</v>
      </c>
      <c r="C457" s="7">
        <v>228</v>
      </c>
      <c r="D457" s="8" t="s">
        <v>10</v>
      </c>
      <c r="E457" s="8" t="s">
        <v>86</v>
      </c>
      <c r="F457" s="9" t="s">
        <v>86</v>
      </c>
      <c r="G457" s="7"/>
      <c r="H457" s="7">
        <v>10002</v>
      </c>
      <c r="I457" s="8"/>
      <c r="J457" s="8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55">
        <f t="shared" si="6"/>
        <v>0</v>
      </c>
      <c r="AO457" s="56">
        <f>C457+G457-AN457</f>
        <v>228</v>
      </c>
      <c r="AP457" s="57">
        <f>B457*AO457</f>
        <v>18057.600000000002</v>
      </c>
    </row>
    <row r="458" spans="1:42" ht="18.75" x14ac:dyDescent="0.3">
      <c r="A458" s="12" t="s">
        <v>615</v>
      </c>
      <c r="B458" s="6">
        <v>64.8</v>
      </c>
      <c r="C458" s="7">
        <v>216</v>
      </c>
      <c r="D458" s="8" t="s">
        <v>10</v>
      </c>
      <c r="E458" s="8">
        <v>44887</v>
      </c>
      <c r="F458" s="9">
        <v>44887</v>
      </c>
      <c r="G458" s="7"/>
      <c r="H458" s="7">
        <v>10603</v>
      </c>
      <c r="I458" s="8"/>
      <c r="J458" s="8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55">
        <f t="shared" ref="AN458:AN521" si="7">I458+J458+K458+L458+M458+N458+O458+P458+Q458+R458+S458+T458+U458+V458+W458+X458+Y458+Z458+AA458+AB458+AC458+AD458+AE458+AF458+AG458+AH458+AI458+AJ458+AK458+AL458+AM458</f>
        <v>0</v>
      </c>
      <c r="AO458" s="56">
        <f>C458+G458-AN458</f>
        <v>216</v>
      </c>
      <c r="AP458" s="57">
        <f>B458*AO458</f>
        <v>13996.8</v>
      </c>
    </row>
    <row r="459" spans="1:42" ht="18.75" x14ac:dyDescent="0.3">
      <c r="A459" s="12" t="s">
        <v>616</v>
      </c>
      <c r="B459" s="6"/>
      <c r="C459" s="7">
        <v>2472</v>
      </c>
      <c r="D459" s="8" t="s">
        <v>10</v>
      </c>
      <c r="E459" s="8"/>
      <c r="F459" s="9"/>
      <c r="G459" s="7"/>
      <c r="H459" s="7"/>
      <c r="I459" s="8">
        <v>48</v>
      </c>
      <c r="J459" s="8"/>
      <c r="K459" s="11"/>
      <c r="L459" s="11"/>
      <c r="M459" s="11"/>
      <c r="N459" s="11"/>
      <c r="O459" s="11"/>
      <c r="P459" s="11"/>
      <c r="Q459" s="11">
        <v>48</v>
      </c>
      <c r="R459" s="11"/>
      <c r="S459" s="11"/>
      <c r="T459" s="11"/>
      <c r="U459" s="11">
        <v>48</v>
      </c>
      <c r="V459" s="11"/>
      <c r="W459" s="11">
        <v>24</v>
      </c>
      <c r="X459" s="11">
        <v>48</v>
      </c>
      <c r="Y459" s="11"/>
      <c r="Z459" s="11"/>
      <c r="AA459" s="11">
        <v>48</v>
      </c>
      <c r="AB459" s="11">
        <v>12</v>
      </c>
      <c r="AC459" s="11"/>
      <c r="AD459" s="11"/>
      <c r="AE459" s="11">
        <v>48</v>
      </c>
      <c r="AF459" s="11"/>
      <c r="AG459" s="11"/>
      <c r="AH459" s="11"/>
      <c r="AI459" s="11">
        <v>48</v>
      </c>
      <c r="AJ459" s="11"/>
      <c r="AK459" s="11"/>
      <c r="AL459" s="11">
        <v>48</v>
      </c>
      <c r="AM459" s="11"/>
      <c r="AN459" s="55">
        <f t="shared" si="7"/>
        <v>420</v>
      </c>
      <c r="AO459" s="56">
        <f>C459+G459-AN459</f>
        <v>2052</v>
      </c>
      <c r="AP459" s="57">
        <f>B459*AO459</f>
        <v>0</v>
      </c>
    </row>
    <row r="460" spans="1:42" ht="18.75" x14ac:dyDescent="0.3">
      <c r="A460" s="12" t="s">
        <v>617</v>
      </c>
      <c r="B460" s="6">
        <v>56.28</v>
      </c>
      <c r="C460" s="7">
        <v>365</v>
      </c>
      <c r="D460" s="8" t="s">
        <v>10</v>
      </c>
      <c r="E460" s="8">
        <v>44820</v>
      </c>
      <c r="F460" s="9">
        <v>44820</v>
      </c>
      <c r="G460" s="7"/>
      <c r="H460" s="7"/>
      <c r="I460" s="8">
        <v>24</v>
      </c>
      <c r="J460" s="8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55">
        <f t="shared" si="7"/>
        <v>24</v>
      </c>
      <c r="AO460" s="56">
        <f>C460+G460-AN460</f>
        <v>341</v>
      </c>
      <c r="AP460" s="57">
        <f>B460*AO460</f>
        <v>19191.48</v>
      </c>
    </row>
    <row r="461" spans="1:42" ht="18.75" x14ac:dyDescent="0.3">
      <c r="A461" s="12" t="s">
        <v>618</v>
      </c>
      <c r="B461" s="6">
        <v>45.6</v>
      </c>
      <c r="C461" s="7">
        <v>3168</v>
      </c>
      <c r="D461" s="8" t="s">
        <v>10</v>
      </c>
      <c r="E461" s="8">
        <v>44848</v>
      </c>
      <c r="F461" s="9">
        <v>44848</v>
      </c>
      <c r="G461" s="7"/>
      <c r="H461" s="7">
        <v>3078</v>
      </c>
      <c r="I461" s="8">
        <v>48</v>
      </c>
      <c r="J461" s="8"/>
      <c r="K461" s="11"/>
      <c r="L461" s="11"/>
      <c r="M461" s="11"/>
      <c r="N461" s="11">
        <v>24</v>
      </c>
      <c r="O461" s="11"/>
      <c r="P461" s="11"/>
      <c r="Q461" s="11">
        <v>48</v>
      </c>
      <c r="R461" s="11"/>
      <c r="S461" s="11"/>
      <c r="T461" s="11"/>
      <c r="U461" s="11">
        <v>48</v>
      </c>
      <c r="V461" s="11"/>
      <c r="W461" s="11">
        <v>72</v>
      </c>
      <c r="X461" s="11">
        <v>48</v>
      </c>
      <c r="Y461" s="11"/>
      <c r="Z461" s="11"/>
      <c r="AA461" s="11">
        <v>72</v>
      </c>
      <c r="AB461" s="11"/>
      <c r="AC461" s="11"/>
      <c r="AD461" s="11"/>
      <c r="AE461" s="11"/>
      <c r="AF461" s="11"/>
      <c r="AG461" s="11"/>
      <c r="AH461" s="11"/>
      <c r="AI461" s="11">
        <v>48</v>
      </c>
      <c r="AJ461" s="11"/>
      <c r="AK461" s="11"/>
      <c r="AL461" s="11"/>
      <c r="AM461" s="11"/>
      <c r="AN461" s="55">
        <f t="shared" si="7"/>
        <v>408</v>
      </c>
      <c r="AO461" s="56">
        <f>C461+G461-AN461</f>
        <v>2760</v>
      </c>
      <c r="AP461" s="57">
        <f>B461*AO461</f>
        <v>125856</v>
      </c>
    </row>
    <row r="462" spans="1:42" ht="18.75" x14ac:dyDescent="0.3">
      <c r="A462" s="12" t="s">
        <v>619</v>
      </c>
      <c r="B462" s="6">
        <v>59.94</v>
      </c>
      <c r="C462" s="7">
        <v>3300</v>
      </c>
      <c r="D462" s="8" t="s">
        <v>10</v>
      </c>
      <c r="E462" s="8">
        <v>44697</v>
      </c>
      <c r="F462" s="9">
        <v>44697</v>
      </c>
      <c r="G462" s="7"/>
      <c r="H462" s="7"/>
      <c r="I462" s="8"/>
      <c r="J462" s="8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>
        <v>24</v>
      </c>
      <c r="AJ462" s="11"/>
      <c r="AK462" s="11"/>
      <c r="AL462" s="11"/>
      <c r="AM462" s="11"/>
      <c r="AN462" s="55">
        <f t="shared" si="7"/>
        <v>24</v>
      </c>
      <c r="AO462" s="56">
        <f>C462+G462-AN462</f>
        <v>3276</v>
      </c>
      <c r="AP462" s="57">
        <f>B462*AO462</f>
        <v>196363.44</v>
      </c>
    </row>
    <row r="463" spans="1:42" ht="18.75" x14ac:dyDescent="0.3">
      <c r="A463" s="12" t="s">
        <v>620</v>
      </c>
      <c r="B463" s="6"/>
      <c r="C463" s="7">
        <v>26</v>
      </c>
      <c r="D463" s="8"/>
      <c r="E463" s="8"/>
      <c r="F463" s="9"/>
      <c r="G463" s="7"/>
      <c r="H463" s="7"/>
      <c r="I463" s="8"/>
      <c r="J463" s="8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>
        <v>12</v>
      </c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55">
        <f t="shared" si="7"/>
        <v>12</v>
      </c>
      <c r="AO463" s="56">
        <f>C463+G463-AN463</f>
        <v>14</v>
      </c>
      <c r="AP463" s="57">
        <f>B463*AO463</f>
        <v>0</v>
      </c>
    </row>
    <row r="464" spans="1:42" ht="18.75" x14ac:dyDescent="0.3">
      <c r="A464" s="12" t="s">
        <v>621</v>
      </c>
      <c r="B464" s="6"/>
      <c r="C464" s="7">
        <v>0</v>
      </c>
      <c r="D464" s="8"/>
      <c r="E464" s="8"/>
      <c r="F464" s="9"/>
      <c r="G464" s="7"/>
      <c r="H464" s="7"/>
      <c r="I464" s="8"/>
      <c r="J464" s="8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55">
        <f t="shared" si="7"/>
        <v>0</v>
      </c>
      <c r="AO464" s="56">
        <f>C464+G464-AN464</f>
        <v>0</v>
      </c>
      <c r="AP464" s="57">
        <f>B464*AO464</f>
        <v>0</v>
      </c>
    </row>
    <row r="465" spans="1:42" ht="18.75" x14ac:dyDescent="0.3">
      <c r="A465" s="12" t="s">
        <v>622</v>
      </c>
      <c r="B465" s="6">
        <v>38.4</v>
      </c>
      <c r="C465" s="7">
        <v>3012</v>
      </c>
      <c r="D465" s="8" t="s">
        <v>10</v>
      </c>
      <c r="E465" s="8" t="s">
        <v>16</v>
      </c>
      <c r="F465" s="9" t="s">
        <v>16</v>
      </c>
      <c r="G465" s="7"/>
      <c r="H465" s="7">
        <v>3061</v>
      </c>
      <c r="I465" s="8">
        <v>48</v>
      </c>
      <c r="J465" s="8">
        <v>48</v>
      </c>
      <c r="K465" s="11"/>
      <c r="L465" s="11"/>
      <c r="M465" s="11">
        <v>36</v>
      </c>
      <c r="N465" s="11">
        <v>24</v>
      </c>
      <c r="O465" s="11"/>
      <c r="P465" s="11">
        <v>72</v>
      </c>
      <c r="Q465" s="11">
        <v>24</v>
      </c>
      <c r="R465" s="11"/>
      <c r="S465" s="11"/>
      <c r="T465" s="11">
        <v>24</v>
      </c>
      <c r="U465" s="11">
        <v>72</v>
      </c>
      <c r="V465" s="11"/>
      <c r="W465" s="11">
        <v>108</v>
      </c>
      <c r="X465" s="11">
        <v>72</v>
      </c>
      <c r="Y465" s="11"/>
      <c r="Z465" s="11"/>
      <c r="AA465" s="11">
        <v>36</v>
      </c>
      <c r="AB465" s="11">
        <v>24</v>
      </c>
      <c r="AC465" s="11"/>
      <c r="AD465" s="11"/>
      <c r="AE465" s="11">
        <v>72</v>
      </c>
      <c r="AF465" s="11"/>
      <c r="AG465" s="11"/>
      <c r="AH465" s="11">
        <v>48</v>
      </c>
      <c r="AI465" s="11">
        <v>84</v>
      </c>
      <c r="AJ465" s="11"/>
      <c r="AK465" s="11">
        <v>108</v>
      </c>
      <c r="AL465" s="11">
        <v>36</v>
      </c>
      <c r="AM465" s="11"/>
      <c r="AN465" s="55">
        <f t="shared" si="7"/>
        <v>936</v>
      </c>
      <c r="AO465" s="56">
        <f>C465+G465-AN465</f>
        <v>2076</v>
      </c>
      <c r="AP465" s="57">
        <f>B465*AO465</f>
        <v>79718.399999999994</v>
      </c>
    </row>
    <row r="466" spans="1:42" ht="18.75" x14ac:dyDescent="0.3">
      <c r="A466" s="12" t="s">
        <v>623</v>
      </c>
      <c r="B466" s="6">
        <v>42</v>
      </c>
      <c r="C466" s="7">
        <v>1124</v>
      </c>
      <c r="D466" s="8" t="s">
        <v>10</v>
      </c>
      <c r="E466" s="8">
        <v>44848</v>
      </c>
      <c r="F466" s="9">
        <v>44848</v>
      </c>
      <c r="G466" s="7"/>
      <c r="H466" s="7">
        <v>10614</v>
      </c>
      <c r="I466" s="8">
        <v>48</v>
      </c>
      <c r="J466" s="8">
        <v>24</v>
      </c>
      <c r="K466" s="11"/>
      <c r="L466" s="11"/>
      <c r="M466" s="11"/>
      <c r="N466" s="11"/>
      <c r="O466" s="11"/>
      <c r="P466" s="11"/>
      <c r="Q466" s="11">
        <v>24</v>
      </c>
      <c r="R466" s="11"/>
      <c r="S466" s="11"/>
      <c r="T466" s="11"/>
      <c r="U466" s="11">
        <v>24</v>
      </c>
      <c r="V466" s="11"/>
      <c r="W466" s="11"/>
      <c r="X466" s="11">
        <v>24</v>
      </c>
      <c r="Y466" s="11"/>
      <c r="Z466" s="11"/>
      <c r="AA466" s="11">
        <v>24</v>
      </c>
      <c r="AB466" s="11">
        <v>24</v>
      </c>
      <c r="AC466" s="11"/>
      <c r="AD466" s="11"/>
      <c r="AE466" s="11">
        <v>24</v>
      </c>
      <c r="AF466" s="11"/>
      <c r="AG466" s="11"/>
      <c r="AH466" s="11"/>
      <c r="AI466" s="11"/>
      <c r="AJ466" s="11"/>
      <c r="AK466" s="11"/>
      <c r="AL466" s="11">
        <v>24</v>
      </c>
      <c r="AM466" s="11"/>
      <c r="AN466" s="55">
        <f t="shared" si="7"/>
        <v>240</v>
      </c>
      <c r="AO466" s="56">
        <f>C466+G466-AN466</f>
        <v>884</v>
      </c>
      <c r="AP466" s="57">
        <f>B466*AO466</f>
        <v>37128</v>
      </c>
    </row>
    <row r="467" spans="1:42" ht="18.75" x14ac:dyDescent="0.3">
      <c r="A467" s="12" t="s">
        <v>624</v>
      </c>
      <c r="B467" s="6">
        <v>40.25</v>
      </c>
      <c r="C467" s="7">
        <v>1346</v>
      </c>
      <c r="D467" s="8" t="s">
        <v>10</v>
      </c>
      <c r="E467" s="8" t="s">
        <v>16</v>
      </c>
      <c r="F467" s="9" t="s">
        <v>16</v>
      </c>
      <c r="G467" s="10"/>
      <c r="H467" s="7">
        <v>3042</v>
      </c>
      <c r="I467" s="8"/>
      <c r="J467" s="8">
        <v>24</v>
      </c>
      <c r="K467" s="11"/>
      <c r="L467" s="11"/>
      <c r="M467" s="11"/>
      <c r="N467" s="11"/>
      <c r="O467" s="11"/>
      <c r="P467" s="11"/>
      <c r="Q467" s="11">
        <v>24</v>
      </c>
      <c r="R467" s="11"/>
      <c r="S467" s="11"/>
      <c r="T467" s="11"/>
      <c r="U467" s="11"/>
      <c r="V467" s="11"/>
      <c r="W467" s="11"/>
      <c r="X467" s="11">
        <v>24</v>
      </c>
      <c r="Y467" s="11"/>
      <c r="Z467" s="11"/>
      <c r="AA467" s="11"/>
      <c r="AB467" s="11"/>
      <c r="AC467" s="11"/>
      <c r="AD467" s="11"/>
      <c r="AE467" s="11">
        <v>48</v>
      </c>
      <c r="AF467" s="11"/>
      <c r="AG467" s="11"/>
      <c r="AH467" s="11"/>
      <c r="AI467" s="11">
        <v>24</v>
      </c>
      <c r="AJ467" s="11"/>
      <c r="AK467" s="11"/>
      <c r="AL467" s="11">
        <v>24</v>
      </c>
      <c r="AM467" s="11"/>
      <c r="AN467" s="55">
        <f t="shared" si="7"/>
        <v>168</v>
      </c>
      <c r="AO467" s="56">
        <f>C467+G467-AN467</f>
        <v>1178</v>
      </c>
      <c r="AP467" s="57">
        <f>B467*AO467</f>
        <v>47414.5</v>
      </c>
    </row>
    <row r="468" spans="1:42" ht="18.75" x14ac:dyDescent="0.3">
      <c r="A468" s="13" t="s">
        <v>625</v>
      </c>
      <c r="B468" s="6"/>
      <c r="C468" s="7">
        <v>0</v>
      </c>
      <c r="D468" s="8"/>
      <c r="E468" s="8"/>
      <c r="F468" s="9"/>
      <c r="G468" s="7"/>
      <c r="H468" s="7"/>
      <c r="I468" s="8"/>
      <c r="J468" s="8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55">
        <f t="shared" si="7"/>
        <v>0</v>
      </c>
      <c r="AO468" s="56">
        <f>C468+G468-AN468</f>
        <v>0</v>
      </c>
      <c r="AP468" s="57">
        <f>B468*AO468</f>
        <v>0</v>
      </c>
    </row>
    <row r="469" spans="1:42" ht="18.75" x14ac:dyDescent="0.3">
      <c r="A469" s="12" t="s">
        <v>626</v>
      </c>
      <c r="B469" s="6">
        <v>42</v>
      </c>
      <c r="C469" s="7">
        <v>720</v>
      </c>
      <c r="D469" s="8" t="s">
        <v>10</v>
      </c>
      <c r="E469" s="8">
        <v>44887</v>
      </c>
      <c r="F469" s="9">
        <v>44887</v>
      </c>
      <c r="G469" s="7"/>
      <c r="H469" s="7">
        <v>10614</v>
      </c>
      <c r="I469" s="8"/>
      <c r="J469" s="8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55">
        <f t="shared" si="7"/>
        <v>0</v>
      </c>
      <c r="AO469" s="56">
        <f>C469+G469-AN469</f>
        <v>720</v>
      </c>
      <c r="AP469" s="57">
        <f>B469*AO469</f>
        <v>30240</v>
      </c>
    </row>
    <row r="470" spans="1:42" ht="18.75" x14ac:dyDescent="0.3">
      <c r="A470" s="12" t="s">
        <v>627</v>
      </c>
      <c r="B470" s="6">
        <v>60</v>
      </c>
      <c r="C470" s="7">
        <v>192</v>
      </c>
      <c r="D470" s="8" t="s">
        <v>10</v>
      </c>
      <c r="E470" s="8">
        <v>44887</v>
      </c>
      <c r="F470" s="9">
        <v>44887</v>
      </c>
      <c r="G470" s="7"/>
      <c r="H470" s="7">
        <v>3047</v>
      </c>
      <c r="I470" s="8"/>
      <c r="J470" s="8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>
        <v>48</v>
      </c>
      <c r="AL470" s="11"/>
      <c r="AM470" s="11"/>
      <c r="AN470" s="55">
        <f t="shared" si="7"/>
        <v>48</v>
      </c>
      <c r="AO470" s="56">
        <f>C470+G470-AN470</f>
        <v>144</v>
      </c>
      <c r="AP470" s="57">
        <f>B470*AO470</f>
        <v>8640</v>
      </c>
    </row>
    <row r="471" spans="1:42" ht="18.75" x14ac:dyDescent="0.3">
      <c r="A471" s="12" t="s">
        <v>628</v>
      </c>
      <c r="B471" s="6">
        <v>76.8</v>
      </c>
      <c r="C471" s="7">
        <v>288</v>
      </c>
      <c r="D471" s="8" t="s">
        <v>10</v>
      </c>
      <c r="E471" s="8">
        <v>44820</v>
      </c>
      <c r="F471" s="9">
        <v>44820</v>
      </c>
      <c r="G471" s="7"/>
      <c r="H471" s="7"/>
      <c r="I471" s="8"/>
      <c r="J471" s="8">
        <v>24</v>
      </c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55">
        <f t="shared" si="7"/>
        <v>24</v>
      </c>
      <c r="AO471" s="56">
        <f>C471+G471-AN471</f>
        <v>264</v>
      </c>
      <c r="AP471" s="57">
        <f>B471*AO471</f>
        <v>20275.2</v>
      </c>
    </row>
    <row r="472" spans="1:42" ht="18.75" x14ac:dyDescent="0.3">
      <c r="A472" s="12" t="s">
        <v>629</v>
      </c>
      <c r="B472" s="6"/>
      <c r="C472" s="7">
        <v>444</v>
      </c>
      <c r="D472" s="8"/>
      <c r="E472" s="8"/>
      <c r="F472" s="9"/>
      <c r="G472" s="7"/>
      <c r="H472" s="7"/>
      <c r="I472" s="8"/>
      <c r="J472" s="8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55">
        <f t="shared" si="7"/>
        <v>0</v>
      </c>
      <c r="AO472" s="56">
        <f>C472+G472-AN472</f>
        <v>444</v>
      </c>
      <c r="AP472" s="57">
        <f>B472*AO472</f>
        <v>0</v>
      </c>
    </row>
    <row r="473" spans="1:42" ht="18.75" x14ac:dyDescent="0.3">
      <c r="A473" s="12" t="s">
        <v>630</v>
      </c>
      <c r="B473" s="6"/>
      <c r="C473" s="7">
        <v>0</v>
      </c>
      <c r="D473" s="8"/>
      <c r="E473" s="8"/>
      <c r="F473" s="9"/>
      <c r="G473" s="7"/>
      <c r="H473" s="7"/>
      <c r="I473" s="8"/>
      <c r="J473" s="8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55">
        <f t="shared" si="7"/>
        <v>0</v>
      </c>
      <c r="AO473" s="56">
        <f>C473+G473-AN473</f>
        <v>0</v>
      </c>
      <c r="AP473" s="57">
        <f>B473*AO473</f>
        <v>0</v>
      </c>
    </row>
    <row r="474" spans="1:42" ht="18.75" x14ac:dyDescent="0.3">
      <c r="A474" s="12" t="s">
        <v>631</v>
      </c>
      <c r="B474" s="6">
        <v>94.74</v>
      </c>
      <c r="C474" s="7">
        <v>36</v>
      </c>
      <c r="D474" s="8" t="s">
        <v>632</v>
      </c>
      <c r="E474" s="8">
        <v>44790</v>
      </c>
      <c r="F474" s="9">
        <v>44790</v>
      </c>
      <c r="G474" s="7"/>
      <c r="H474" s="7"/>
      <c r="I474" s="8"/>
      <c r="J474" s="8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>
        <v>36</v>
      </c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55">
        <f t="shared" si="7"/>
        <v>36</v>
      </c>
      <c r="AO474" s="56">
        <f>C474+G474-AN474</f>
        <v>0</v>
      </c>
      <c r="AP474" s="57">
        <f>B474*AO474</f>
        <v>0</v>
      </c>
    </row>
    <row r="475" spans="1:42" ht="18.75" x14ac:dyDescent="0.3">
      <c r="A475" s="12" t="s">
        <v>633</v>
      </c>
      <c r="B475" s="6"/>
      <c r="C475" s="7">
        <v>156</v>
      </c>
      <c r="D475" s="8"/>
      <c r="E475" s="8"/>
      <c r="F475" s="9"/>
      <c r="G475" s="7"/>
      <c r="H475" s="7"/>
      <c r="I475" s="8"/>
      <c r="J475" s="8"/>
      <c r="K475" s="11"/>
      <c r="L475" s="11"/>
      <c r="M475" s="11"/>
      <c r="N475" s="11"/>
      <c r="O475" s="11"/>
      <c r="P475" s="11"/>
      <c r="Q475" s="11"/>
      <c r="R475" s="11"/>
      <c r="S475" s="11"/>
      <c r="T475" s="11">
        <v>24</v>
      </c>
      <c r="U475" s="11"/>
      <c r="V475" s="11"/>
      <c r="W475" s="11"/>
      <c r="X475" s="11"/>
      <c r="Y475" s="11"/>
      <c r="Z475" s="11"/>
      <c r="AA475" s="11">
        <v>24</v>
      </c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55">
        <f t="shared" si="7"/>
        <v>48</v>
      </c>
      <c r="AO475" s="56">
        <f>C475+G475-AN475</f>
        <v>108</v>
      </c>
      <c r="AP475" s="57">
        <f>B475*AO475</f>
        <v>0</v>
      </c>
    </row>
    <row r="476" spans="1:42" ht="18.75" x14ac:dyDescent="0.3">
      <c r="A476" s="12" t="s">
        <v>634</v>
      </c>
      <c r="B476" s="6">
        <v>39.6</v>
      </c>
      <c r="C476" s="7">
        <v>180</v>
      </c>
      <c r="D476" s="8" t="s">
        <v>10</v>
      </c>
      <c r="E476" s="8" t="s">
        <v>72</v>
      </c>
      <c r="F476" s="9" t="s">
        <v>72</v>
      </c>
      <c r="G476" s="7"/>
      <c r="H476" s="7">
        <v>3035</v>
      </c>
      <c r="I476" s="8">
        <v>48</v>
      </c>
      <c r="J476" s="8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>
        <v>48</v>
      </c>
      <c r="X476" s="11"/>
      <c r="Y476" s="11"/>
      <c r="Z476" s="11"/>
      <c r="AA476" s="11">
        <v>72</v>
      </c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55">
        <f t="shared" si="7"/>
        <v>168</v>
      </c>
      <c r="AO476" s="56">
        <f>C476+G476-AN476</f>
        <v>12</v>
      </c>
      <c r="AP476" s="57">
        <f>B476*AO476</f>
        <v>475.20000000000005</v>
      </c>
    </row>
    <row r="477" spans="1:42" ht="18.75" x14ac:dyDescent="0.3">
      <c r="A477" s="12" t="s">
        <v>635</v>
      </c>
      <c r="B477" s="6">
        <v>40.799999999999997</v>
      </c>
      <c r="C477" s="7">
        <v>1327</v>
      </c>
      <c r="D477" s="8" t="s">
        <v>10</v>
      </c>
      <c r="E477" s="8" t="s">
        <v>16</v>
      </c>
      <c r="F477" s="9" t="s">
        <v>16</v>
      </c>
      <c r="G477" s="7"/>
      <c r="H477" s="7">
        <v>9917</v>
      </c>
      <c r="I477" s="8"/>
      <c r="J477" s="8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55">
        <f t="shared" si="7"/>
        <v>0</v>
      </c>
      <c r="AO477" s="56">
        <f>C477+G477-AN477</f>
        <v>1327</v>
      </c>
      <c r="AP477" s="57">
        <f>B477*AO477</f>
        <v>54141.599999999999</v>
      </c>
    </row>
    <row r="478" spans="1:42" ht="18.75" x14ac:dyDescent="0.3">
      <c r="A478" s="12" t="s">
        <v>636</v>
      </c>
      <c r="B478" s="6">
        <v>40.799999999999997</v>
      </c>
      <c r="C478" s="7">
        <v>1104</v>
      </c>
      <c r="D478" s="8" t="s">
        <v>637</v>
      </c>
      <c r="E478" s="8" t="s">
        <v>638</v>
      </c>
      <c r="F478" s="9" t="s">
        <v>638</v>
      </c>
      <c r="G478" s="7"/>
      <c r="H478" s="7">
        <v>10007</v>
      </c>
      <c r="I478" s="8"/>
      <c r="J478" s="8"/>
      <c r="K478" s="11"/>
      <c r="L478" s="11"/>
      <c r="M478" s="11">
        <v>24</v>
      </c>
      <c r="N478" s="11"/>
      <c r="O478" s="11"/>
      <c r="P478" s="11"/>
      <c r="Q478" s="11"/>
      <c r="R478" s="11"/>
      <c r="S478" s="11"/>
      <c r="T478" s="11"/>
      <c r="U478" s="11"/>
      <c r="V478" s="11"/>
      <c r="W478" s="11">
        <v>48</v>
      </c>
      <c r="X478" s="11"/>
      <c r="Y478" s="11"/>
      <c r="Z478" s="11"/>
      <c r="AA478" s="11">
        <v>48</v>
      </c>
      <c r="AB478" s="11"/>
      <c r="AC478" s="11"/>
      <c r="AD478" s="11"/>
      <c r="AE478" s="11">
        <v>24</v>
      </c>
      <c r="AF478" s="11"/>
      <c r="AG478" s="11"/>
      <c r="AH478" s="11"/>
      <c r="AI478" s="11"/>
      <c r="AJ478" s="11"/>
      <c r="AK478" s="11">
        <v>48</v>
      </c>
      <c r="AL478" s="11"/>
      <c r="AM478" s="11"/>
      <c r="AN478" s="55">
        <f t="shared" si="7"/>
        <v>192</v>
      </c>
      <c r="AO478" s="56">
        <f>C478+G478-AN478</f>
        <v>912</v>
      </c>
      <c r="AP478" s="57">
        <f>B478*AO478</f>
        <v>37209.599999999999</v>
      </c>
    </row>
    <row r="479" spans="1:42" ht="18.75" x14ac:dyDescent="0.3">
      <c r="A479" s="12" t="s">
        <v>639</v>
      </c>
      <c r="B479" s="6"/>
      <c r="C479" s="7">
        <v>0</v>
      </c>
      <c r="D479" s="8"/>
      <c r="E479" s="8"/>
      <c r="F479" s="9"/>
      <c r="G479" s="7"/>
      <c r="H479" s="7"/>
      <c r="I479" s="8"/>
      <c r="J479" s="8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55">
        <f t="shared" si="7"/>
        <v>0</v>
      </c>
      <c r="AO479" s="56">
        <f>C479+G479-AN479</f>
        <v>0</v>
      </c>
      <c r="AP479" s="57">
        <f>B479*AO479</f>
        <v>0</v>
      </c>
    </row>
    <row r="480" spans="1:42" ht="18.75" x14ac:dyDescent="0.3">
      <c r="A480" s="12" t="s">
        <v>640</v>
      </c>
      <c r="B480" s="6"/>
      <c r="C480" s="7">
        <v>0</v>
      </c>
      <c r="D480" s="8"/>
      <c r="E480" s="8"/>
      <c r="F480" s="9"/>
      <c r="G480" s="7"/>
      <c r="H480" s="7"/>
      <c r="I480" s="8"/>
      <c r="J480" s="8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55">
        <f t="shared" si="7"/>
        <v>0</v>
      </c>
      <c r="AO480" s="56">
        <f>C480+G480-AN480</f>
        <v>0</v>
      </c>
      <c r="AP480" s="57">
        <f>B480*AO480</f>
        <v>0</v>
      </c>
    </row>
    <row r="481" spans="1:42" ht="18.75" x14ac:dyDescent="0.3">
      <c r="A481" s="12" t="s">
        <v>641</v>
      </c>
      <c r="B481" s="6"/>
      <c r="C481" s="7">
        <v>0</v>
      </c>
      <c r="D481" s="8"/>
      <c r="E481" s="8"/>
      <c r="F481" s="9"/>
      <c r="G481" s="7"/>
      <c r="H481" s="7"/>
      <c r="I481" s="8"/>
      <c r="J481" s="8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55">
        <f t="shared" si="7"/>
        <v>0</v>
      </c>
      <c r="AO481" s="56">
        <f>C481+G481-AN481</f>
        <v>0</v>
      </c>
      <c r="AP481" s="57">
        <f>B481*AO481</f>
        <v>0</v>
      </c>
    </row>
    <row r="482" spans="1:42" ht="18.75" x14ac:dyDescent="0.3">
      <c r="A482" s="12" t="s">
        <v>642</v>
      </c>
      <c r="B482" s="6">
        <v>50.4</v>
      </c>
      <c r="C482" s="7">
        <v>3312</v>
      </c>
      <c r="D482" s="8" t="s">
        <v>10</v>
      </c>
      <c r="E482" s="8" t="s">
        <v>72</v>
      </c>
      <c r="F482" s="9" t="s">
        <v>72</v>
      </c>
      <c r="G482" s="7"/>
      <c r="H482" s="7">
        <v>3043</v>
      </c>
      <c r="I482" s="8"/>
      <c r="J482" s="8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>
        <v>72</v>
      </c>
      <c r="AL482" s="11"/>
      <c r="AM482" s="11"/>
      <c r="AN482" s="55">
        <f t="shared" si="7"/>
        <v>72</v>
      </c>
      <c r="AO482" s="56">
        <f>C482+G482-AN482</f>
        <v>3240</v>
      </c>
      <c r="AP482" s="57">
        <f>B482*AO482</f>
        <v>163296</v>
      </c>
    </row>
    <row r="483" spans="1:42" ht="18.75" x14ac:dyDescent="0.3">
      <c r="A483" s="12" t="s">
        <v>643</v>
      </c>
      <c r="B483" s="6">
        <v>84</v>
      </c>
      <c r="C483" s="7">
        <v>2162</v>
      </c>
      <c r="D483" s="8" t="s">
        <v>10</v>
      </c>
      <c r="E483" s="8">
        <v>44848</v>
      </c>
      <c r="F483" s="9">
        <v>44848</v>
      </c>
      <c r="G483" s="7"/>
      <c r="H483" s="7">
        <v>3054</v>
      </c>
      <c r="I483" s="8"/>
      <c r="J483" s="8"/>
      <c r="K483" s="11"/>
      <c r="L483" s="11"/>
      <c r="M483" s="11">
        <v>24</v>
      </c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>
        <v>72</v>
      </c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55">
        <f t="shared" si="7"/>
        <v>96</v>
      </c>
      <c r="AO483" s="56">
        <f>C483+G483-AN483</f>
        <v>2066</v>
      </c>
      <c r="AP483" s="57">
        <f>B483*AO483</f>
        <v>173544</v>
      </c>
    </row>
    <row r="484" spans="1:42" ht="18.75" x14ac:dyDescent="0.3">
      <c r="A484" s="60" t="s">
        <v>644</v>
      </c>
      <c r="B484" s="6">
        <v>66</v>
      </c>
      <c r="C484" s="7">
        <v>1032</v>
      </c>
      <c r="D484" s="8" t="s">
        <v>343</v>
      </c>
      <c r="E484" s="8" t="s">
        <v>645</v>
      </c>
      <c r="F484" s="9" t="s">
        <v>645</v>
      </c>
      <c r="G484" s="7"/>
      <c r="H484" s="7">
        <v>3050</v>
      </c>
      <c r="I484" s="8">
        <v>72</v>
      </c>
      <c r="J484" s="8">
        <v>24</v>
      </c>
      <c r="K484" s="11"/>
      <c r="L484" s="11"/>
      <c r="M484" s="11"/>
      <c r="N484" s="11"/>
      <c r="O484" s="11"/>
      <c r="P484" s="11">
        <v>24</v>
      </c>
      <c r="Q484" s="11">
        <v>48</v>
      </c>
      <c r="R484" s="11"/>
      <c r="S484" s="11"/>
      <c r="T484" s="11"/>
      <c r="U484" s="11">
        <v>24</v>
      </c>
      <c r="V484" s="11"/>
      <c r="W484" s="11">
        <v>24</v>
      </c>
      <c r="X484" s="11">
        <v>24</v>
      </c>
      <c r="Y484" s="11"/>
      <c r="Z484" s="11"/>
      <c r="AA484" s="11">
        <v>48</v>
      </c>
      <c r="AB484" s="11">
        <v>48</v>
      </c>
      <c r="AC484" s="11"/>
      <c r="AD484" s="11"/>
      <c r="AE484" s="11">
        <v>48</v>
      </c>
      <c r="AF484" s="11"/>
      <c r="AG484" s="11"/>
      <c r="AH484" s="11">
        <v>48</v>
      </c>
      <c r="AI484" s="11">
        <v>48</v>
      </c>
      <c r="AJ484" s="11"/>
      <c r="AK484" s="11"/>
      <c r="AL484" s="11">
        <v>72</v>
      </c>
      <c r="AM484" s="11"/>
      <c r="AN484" s="55">
        <f t="shared" si="7"/>
        <v>552</v>
      </c>
      <c r="AO484" s="56">
        <f>C484+G484-AN484</f>
        <v>480</v>
      </c>
      <c r="AP484" s="57">
        <f>B484*AO484</f>
        <v>31680</v>
      </c>
    </row>
    <row r="485" spans="1:42" ht="18.75" x14ac:dyDescent="0.3">
      <c r="A485" s="60" t="s">
        <v>646</v>
      </c>
      <c r="B485" s="6">
        <v>76.8</v>
      </c>
      <c r="C485" s="7">
        <v>240</v>
      </c>
      <c r="D485" s="8" t="s">
        <v>647</v>
      </c>
      <c r="E485" s="8" t="s">
        <v>648</v>
      </c>
      <c r="F485" s="9" t="s">
        <v>648</v>
      </c>
      <c r="G485" s="7"/>
      <c r="H485" s="7">
        <v>9920</v>
      </c>
      <c r="I485" s="8"/>
      <c r="J485" s="8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55">
        <f t="shared" si="7"/>
        <v>0</v>
      </c>
      <c r="AO485" s="56">
        <f>C485+G485-AN485</f>
        <v>240</v>
      </c>
      <c r="AP485" s="57">
        <f>B485*AO485</f>
        <v>18432</v>
      </c>
    </row>
    <row r="486" spans="1:42" ht="18.75" x14ac:dyDescent="0.3">
      <c r="A486" s="60" t="s">
        <v>649</v>
      </c>
      <c r="B486" s="6">
        <v>67.2</v>
      </c>
      <c r="C486" s="7">
        <v>1872</v>
      </c>
      <c r="D486" s="8" t="s">
        <v>10</v>
      </c>
      <c r="E486" s="8" t="s">
        <v>16</v>
      </c>
      <c r="F486" s="9" t="s">
        <v>16</v>
      </c>
      <c r="G486" s="7"/>
      <c r="H486" s="7">
        <v>3063</v>
      </c>
      <c r="I486" s="8"/>
      <c r="J486" s="8"/>
      <c r="K486" s="11"/>
      <c r="L486" s="11"/>
      <c r="M486" s="11">
        <v>48</v>
      </c>
      <c r="N486" s="11"/>
      <c r="O486" s="11"/>
      <c r="P486" s="11"/>
      <c r="Q486" s="11"/>
      <c r="R486" s="11"/>
      <c r="S486" s="11"/>
      <c r="T486" s="11">
        <v>36</v>
      </c>
      <c r="U486" s="11">
        <v>36</v>
      </c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55">
        <f t="shared" si="7"/>
        <v>120</v>
      </c>
      <c r="AO486" s="56">
        <f>C486+G486-AN486</f>
        <v>1752</v>
      </c>
      <c r="AP486" s="57">
        <f>B486*AO486</f>
        <v>117734.40000000001</v>
      </c>
    </row>
    <row r="487" spans="1:42" ht="18.75" x14ac:dyDescent="0.3">
      <c r="A487" s="60" t="s">
        <v>650</v>
      </c>
      <c r="B487" s="6">
        <v>88.5</v>
      </c>
      <c r="C487" s="7">
        <v>192</v>
      </c>
      <c r="D487" s="8" t="s">
        <v>10</v>
      </c>
      <c r="E487" s="8">
        <v>44887</v>
      </c>
      <c r="F487" s="9">
        <v>44887</v>
      </c>
      <c r="G487" s="7"/>
      <c r="H487" s="7">
        <v>10012</v>
      </c>
      <c r="I487" s="8"/>
      <c r="J487" s="8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55">
        <f t="shared" si="7"/>
        <v>0</v>
      </c>
      <c r="AO487" s="56">
        <f>C487+G487-AN487</f>
        <v>192</v>
      </c>
      <c r="AP487" s="57">
        <f>B487*AO487</f>
        <v>16992</v>
      </c>
    </row>
    <row r="488" spans="1:42" ht="18.75" x14ac:dyDescent="0.3">
      <c r="A488" s="60" t="s">
        <v>651</v>
      </c>
      <c r="B488" s="6">
        <v>84</v>
      </c>
      <c r="C488" s="7">
        <v>199</v>
      </c>
      <c r="D488" s="8" t="s">
        <v>10</v>
      </c>
      <c r="E488" s="8">
        <v>44887</v>
      </c>
      <c r="F488" s="9">
        <v>44887</v>
      </c>
      <c r="G488" s="7"/>
      <c r="H488" s="7">
        <v>10003</v>
      </c>
      <c r="I488" s="8"/>
      <c r="J488" s="8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55">
        <f t="shared" si="7"/>
        <v>0</v>
      </c>
      <c r="AO488" s="56">
        <f>C488+G488-AN488</f>
        <v>199</v>
      </c>
      <c r="AP488" s="57">
        <f>B488*AO488</f>
        <v>16716</v>
      </c>
    </row>
    <row r="489" spans="1:42" ht="18.75" x14ac:dyDescent="0.3">
      <c r="A489" s="12" t="s">
        <v>652</v>
      </c>
      <c r="B489" s="6">
        <v>76.8</v>
      </c>
      <c r="C489" s="7">
        <v>648</v>
      </c>
      <c r="D489" s="8" t="s">
        <v>10</v>
      </c>
      <c r="E489" s="8" t="s">
        <v>16</v>
      </c>
      <c r="F489" s="9" t="s">
        <v>16</v>
      </c>
      <c r="G489" s="7"/>
      <c r="H489" s="7">
        <v>10600</v>
      </c>
      <c r="I489" s="8"/>
      <c r="J489" s="8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55">
        <f t="shared" si="7"/>
        <v>0</v>
      </c>
      <c r="AO489" s="56">
        <f>C489+G489-AN489</f>
        <v>648</v>
      </c>
      <c r="AP489" s="57">
        <f>B489*AO489</f>
        <v>49766.400000000001</v>
      </c>
    </row>
    <row r="490" spans="1:42" ht="18.75" x14ac:dyDescent="0.3">
      <c r="A490" s="12" t="s">
        <v>653</v>
      </c>
      <c r="B490" s="6"/>
      <c r="C490" s="7">
        <v>400</v>
      </c>
      <c r="D490" s="8"/>
      <c r="E490" s="8"/>
      <c r="F490" s="9"/>
      <c r="G490" s="7"/>
      <c r="H490" s="7"/>
      <c r="I490" s="8"/>
      <c r="J490" s="8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55">
        <f t="shared" si="7"/>
        <v>0</v>
      </c>
      <c r="AO490" s="56">
        <f>C490+G490-AN490</f>
        <v>400</v>
      </c>
      <c r="AP490" s="57">
        <f>B490*AO490</f>
        <v>0</v>
      </c>
    </row>
    <row r="491" spans="1:42" ht="18.75" x14ac:dyDescent="0.3">
      <c r="A491" s="12" t="s">
        <v>654</v>
      </c>
      <c r="B491" s="6"/>
      <c r="C491" s="7">
        <v>27</v>
      </c>
      <c r="D491" s="8"/>
      <c r="E491" s="8"/>
      <c r="F491" s="9"/>
      <c r="G491" s="7"/>
      <c r="H491" s="7"/>
      <c r="I491" s="8"/>
      <c r="J491" s="8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55">
        <f t="shared" si="7"/>
        <v>0</v>
      </c>
      <c r="AO491" s="56">
        <f>C491+G491-AN491</f>
        <v>27</v>
      </c>
      <c r="AP491" s="57">
        <f>B491*AO491</f>
        <v>0</v>
      </c>
    </row>
    <row r="492" spans="1:42" ht="18.75" x14ac:dyDescent="0.3">
      <c r="A492" s="12" t="s">
        <v>655</v>
      </c>
      <c r="B492" s="6">
        <v>6.4</v>
      </c>
      <c r="C492" s="7">
        <v>2100</v>
      </c>
      <c r="D492" s="8" t="s">
        <v>325</v>
      </c>
      <c r="E492" s="8">
        <v>44813</v>
      </c>
      <c r="F492" s="9">
        <v>44813</v>
      </c>
      <c r="G492" s="7"/>
      <c r="H492" s="7"/>
      <c r="I492" s="8"/>
      <c r="J492" s="8"/>
      <c r="K492" s="11"/>
      <c r="L492" s="11"/>
      <c r="M492" s="11"/>
      <c r="N492" s="11"/>
      <c r="O492" s="11"/>
      <c r="P492" s="11">
        <v>200</v>
      </c>
      <c r="Q492" s="11"/>
      <c r="R492" s="11"/>
      <c r="S492" s="11"/>
      <c r="T492" s="11">
        <v>100</v>
      </c>
      <c r="U492" s="11"/>
      <c r="V492" s="11"/>
      <c r="W492" s="11"/>
      <c r="X492" s="11"/>
      <c r="Y492" s="11"/>
      <c r="Z492" s="11"/>
      <c r="AA492" s="11">
        <v>300</v>
      </c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>
        <v>100</v>
      </c>
      <c r="AM492" s="11"/>
      <c r="AN492" s="55">
        <f t="shared" si="7"/>
        <v>700</v>
      </c>
      <c r="AO492" s="56">
        <f>C492+G492-AN492</f>
        <v>1400</v>
      </c>
      <c r="AP492" s="57">
        <f>B492*AO492</f>
        <v>8960</v>
      </c>
    </row>
    <row r="493" spans="1:42" ht="18.75" x14ac:dyDescent="0.3">
      <c r="A493" s="12" t="s">
        <v>656</v>
      </c>
      <c r="B493" s="6">
        <v>3.14</v>
      </c>
      <c r="C493" s="7">
        <v>400</v>
      </c>
      <c r="D493" s="8" t="s">
        <v>10</v>
      </c>
      <c r="E493" s="8">
        <v>44848</v>
      </c>
      <c r="F493" s="9">
        <v>44848</v>
      </c>
      <c r="G493" s="7"/>
      <c r="H493" s="7"/>
      <c r="I493" s="8"/>
      <c r="J493" s="8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>
        <v>100</v>
      </c>
      <c r="AB493" s="11"/>
      <c r="AC493" s="11"/>
      <c r="AD493" s="11"/>
      <c r="AE493" s="11">
        <v>100</v>
      </c>
      <c r="AF493" s="11"/>
      <c r="AG493" s="11"/>
      <c r="AH493" s="11"/>
      <c r="AI493" s="11"/>
      <c r="AJ493" s="11"/>
      <c r="AK493" s="11"/>
      <c r="AL493" s="11">
        <v>100</v>
      </c>
      <c r="AM493" s="11"/>
      <c r="AN493" s="55">
        <f t="shared" si="7"/>
        <v>300</v>
      </c>
      <c r="AO493" s="56">
        <f>C493+G493-AN493</f>
        <v>100</v>
      </c>
      <c r="AP493" s="57">
        <f>B493*AO493</f>
        <v>314</v>
      </c>
    </row>
    <row r="494" spans="1:42" ht="18.75" x14ac:dyDescent="0.3">
      <c r="A494" s="12" t="s">
        <v>657</v>
      </c>
      <c r="B494" s="6"/>
      <c r="C494" s="7">
        <v>100</v>
      </c>
      <c r="D494" s="8"/>
      <c r="E494" s="8"/>
      <c r="F494" s="9"/>
      <c r="G494" s="7"/>
      <c r="H494" s="7"/>
      <c r="I494" s="8"/>
      <c r="J494" s="8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>
        <v>100</v>
      </c>
      <c r="AF494" s="11"/>
      <c r="AG494" s="11"/>
      <c r="AH494" s="11"/>
      <c r="AI494" s="11"/>
      <c r="AJ494" s="11"/>
      <c r="AK494" s="11"/>
      <c r="AL494" s="11"/>
      <c r="AM494" s="11"/>
      <c r="AN494" s="55">
        <f t="shared" si="7"/>
        <v>100</v>
      </c>
      <c r="AO494" s="56">
        <f>C494+G494-AN494</f>
        <v>0</v>
      </c>
      <c r="AP494" s="57">
        <f>B494*AO494</f>
        <v>0</v>
      </c>
    </row>
    <row r="495" spans="1:42" ht="18.75" x14ac:dyDescent="0.3">
      <c r="A495" s="12" t="s">
        <v>658</v>
      </c>
      <c r="B495" s="6">
        <v>7.05</v>
      </c>
      <c r="C495" s="7">
        <v>1800</v>
      </c>
      <c r="D495" s="8" t="s">
        <v>659</v>
      </c>
      <c r="E495" s="8" t="s">
        <v>660</v>
      </c>
      <c r="F495" s="9" t="s">
        <v>660</v>
      </c>
      <c r="G495" s="7"/>
      <c r="H495" s="7"/>
      <c r="I495" s="8"/>
      <c r="J495" s="8">
        <v>100</v>
      </c>
      <c r="K495" s="11"/>
      <c r="L495" s="11"/>
      <c r="M495" s="11"/>
      <c r="N495" s="11"/>
      <c r="O495" s="11">
        <v>100</v>
      </c>
      <c r="P495" s="11"/>
      <c r="Q495" s="11"/>
      <c r="R495" s="11"/>
      <c r="S495" s="11"/>
      <c r="T495" s="11">
        <v>100</v>
      </c>
      <c r="U495" s="11"/>
      <c r="V495" s="11"/>
      <c r="W495" s="11"/>
      <c r="X495" s="11"/>
      <c r="Y495" s="11"/>
      <c r="Z495" s="11"/>
      <c r="AA495" s="11">
        <v>200</v>
      </c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55">
        <f t="shared" si="7"/>
        <v>500</v>
      </c>
      <c r="AO495" s="56">
        <f>C495+G495-AN495</f>
        <v>1300</v>
      </c>
      <c r="AP495" s="57">
        <f>B495*AO495</f>
        <v>9165</v>
      </c>
    </row>
    <row r="496" spans="1:42" ht="18.75" x14ac:dyDescent="0.3">
      <c r="A496" s="12" t="s">
        <v>661</v>
      </c>
      <c r="B496" s="6"/>
      <c r="C496" s="7">
        <v>2</v>
      </c>
      <c r="D496" s="8"/>
      <c r="E496" s="8">
        <v>44697</v>
      </c>
      <c r="F496" s="9">
        <v>44697</v>
      </c>
      <c r="G496" s="7"/>
      <c r="H496" s="7"/>
      <c r="I496" s="8"/>
      <c r="J496" s="8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>
        <v>2</v>
      </c>
      <c r="AL496" s="11"/>
      <c r="AM496" s="11"/>
      <c r="AN496" s="55">
        <f t="shared" si="7"/>
        <v>2</v>
      </c>
      <c r="AO496" s="56">
        <f>C496+G496-AN496</f>
        <v>0</v>
      </c>
      <c r="AP496" s="57">
        <f>B496*AO496</f>
        <v>0</v>
      </c>
    </row>
    <row r="497" spans="1:42" ht="18.75" x14ac:dyDescent="0.3">
      <c r="A497" s="12" t="s">
        <v>662</v>
      </c>
      <c r="B497" s="6">
        <v>7600</v>
      </c>
      <c r="C497" s="7">
        <v>12</v>
      </c>
      <c r="D497" s="8" t="s">
        <v>663</v>
      </c>
      <c r="E497" s="8">
        <v>44747</v>
      </c>
      <c r="F497" s="9">
        <v>44747</v>
      </c>
      <c r="G497" s="7"/>
      <c r="H497" s="7"/>
      <c r="I497" s="8"/>
      <c r="J497" s="8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55">
        <f t="shared" si="7"/>
        <v>0</v>
      </c>
      <c r="AO497" s="56">
        <f>C497+G497-AN497</f>
        <v>12</v>
      </c>
      <c r="AP497" s="57">
        <f>B497*AO497</f>
        <v>91200</v>
      </c>
    </row>
    <row r="498" spans="1:42" ht="18.75" x14ac:dyDescent="0.3">
      <c r="A498" s="12" t="s">
        <v>664</v>
      </c>
      <c r="B498" s="6">
        <v>7.1</v>
      </c>
      <c r="C498" s="7">
        <v>12300</v>
      </c>
      <c r="D498" s="8" t="s">
        <v>665</v>
      </c>
      <c r="E498" s="8" t="s">
        <v>666</v>
      </c>
      <c r="F498" s="9" t="s">
        <v>666</v>
      </c>
      <c r="G498" s="7">
        <v>50000</v>
      </c>
      <c r="H498" s="7">
        <v>42142502</v>
      </c>
      <c r="I498" s="8">
        <v>1000</v>
      </c>
      <c r="J498" s="8">
        <v>920</v>
      </c>
      <c r="K498" s="11"/>
      <c r="L498" s="11"/>
      <c r="M498" s="11">
        <v>1300</v>
      </c>
      <c r="N498" s="11">
        <v>400</v>
      </c>
      <c r="O498" s="11"/>
      <c r="P498" s="11">
        <v>1000</v>
      </c>
      <c r="Q498" s="11">
        <v>700</v>
      </c>
      <c r="R498" s="32"/>
      <c r="S498" s="11"/>
      <c r="T498" s="11">
        <v>1500</v>
      </c>
      <c r="U498" s="11">
        <v>200</v>
      </c>
      <c r="V498" s="11"/>
      <c r="W498" s="11">
        <v>1600</v>
      </c>
      <c r="X498" s="11">
        <v>500</v>
      </c>
      <c r="Y498" s="11"/>
      <c r="Z498" s="11"/>
      <c r="AA498" s="11">
        <v>1800</v>
      </c>
      <c r="AB498" s="11">
        <v>700</v>
      </c>
      <c r="AC498" s="11">
        <v>1600</v>
      </c>
      <c r="AD498" s="11"/>
      <c r="AE498" s="11">
        <v>1200</v>
      </c>
      <c r="AF498" s="11"/>
      <c r="AG498" s="11"/>
      <c r="AH498" s="11">
        <v>1500</v>
      </c>
      <c r="AI498" s="11">
        <v>700</v>
      </c>
      <c r="AJ498" s="11"/>
      <c r="AK498" s="11">
        <v>1200</v>
      </c>
      <c r="AL498" s="11">
        <v>700</v>
      </c>
      <c r="AM498" s="11"/>
      <c r="AN498" s="55">
        <f t="shared" si="7"/>
        <v>18520</v>
      </c>
      <c r="AO498" s="56">
        <f>C498+G498-AN498</f>
        <v>43780</v>
      </c>
      <c r="AP498" s="57">
        <f>B498*AO498</f>
        <v>310838</v>
      </c>
    </row>
    <row r="499" spans="1:42" ht="18.75" x14ac:dyDescent="0.3">
      <c r="A499" s="12" t="s">
        <v>667</v>
      </c>
      <c r="B499" s="6">
        <v>5.03</v>
      </c>
      <c r="C499" s="7">
        <v>19300</v>
      </c>
      <c r="D499" s="8" t="s">
        <v>10</v>
      </c>
      <c r="E499" s="8">
        <v>44697</v>
      </c>
      <c r="F499" s="9">
        <v>44697</v>
      </c>
      <c r="G499" s="7"/>
      <c r="H499" s="7"/>
      <c r="I499" s="8">
        <v>800</v>
      </c>
      <c r="J499" s="8"/>
      <c r="K499" s="11"/>
      <c r="L499" s="11"/>
      <c r="M499" s="11">
        <v>600</v>
      </c>
      <c r="N499" s="11"/>
      <c r="O499" s="11"/>
      <c r="P499" s="11"/>
      <c r="Q499" s="11"/>
      <c r="R499" s="11"/>
      <c r="S499" s="11"/>
      <c r="T499" s="11">
        <v>800</v>
      </c>
      <c r="U499" s="11"/>
      <c r="V499" s="11"/>
      <c r="W499" s="11"/>
      <c r="X499" s="11"/>
      <c r="Y499" s="11"/>
      <c r="Z499" s="11"/>
      <c r="AA499" s="11">
        <v>850</v>
      </c>
      <c r="AB499" s="11"/>
      <c r="AC499" s="11">
        <v>800</v>
      </c>
      <c r="AD499" s="11"/>
      <c r="AE499" s="11"/>
      <c r="AF499" s="11"/>
      <c r="AG499" s="11"/>
      <c r="AH499" s="11">
        <v>800</v>
      </c>
      <c r="AI499" s="11"/>
      <c r="AJ499" s="11"/>
      <c r="AK499" s="11">
        <v>800</v>
      </c>
      <c r="AL499" s="11"/>
      <c r="AM499" s="11"/>
      <c r="AN499" s="55">
        <f t="shared" si="7"/>
        <v>5450</v>
      </c>
      <c r="AO499" s="56">
        <f>C499+G499-AN499</f>
        <v>13850</v>
      </c>
      <c r="AP499" s="57">
        <f>B499*AO499</f>
        <v>69665.5</v>
      </c>
    </row>
    <row r="500" spans="1:42" ht="18.75" x14ac:dyDescent="0.3">
      <c r="A500" s="12" t="s">
        <v>668</v>
      </c>
      <c r="B500" s="6">
        <v>1.91</v>
      </c>
      <c r="C500" s="7">
        <v>42200</v>
      </c>
      <c r="D500" s="8" t="s">
        <v>10</v>
      </c>
      <c r="E500" s="8" t="s">
        <v>16</v>
      </c>
      <c r="F500" s="9" t="s">
        <v>16</v>
      </c>
      <c r="G500" s="10"/>
      <c r="H500" s="7">
        <v>2020</v>
      </c>
      <c r="I500" s="8">
        <v>552</v>
      </c>
      <c r="J500" s="8">
        <v>500</v>
      </c>
      <c r="K500" s="11"/>
      <c r="L500" s="11"/>
      <c r="M500" s="11">
        <v>300</v>
      </c>
      <c r="N500" s="11">
        <v>300</v>
      </c>
      <c r="O500" s="11"/>
      <c r="P500" s="11">
        <v>600</v>
      </c>
      <c r="Q500" s="11">
        <v>500</v>
      </c>
      <c r="R500" s="32"/>
      <c r="S500" s="11"/>
      <c r="T500" s="11">
        <v>600</v>
      </c>
      <c r="U500" s="11">
        <v>200</v>
      </c>
      <c r="V500" s="11"/>
      <c r="W500" s="11">
        <v>200</v>
      </c>
      <c r="X500" s="11">
        <v>500</v>
      </c>
      <c r="Y500" s="11"/>
      <c r="Z500" s="11"/>
      <c r="AA500" s="11">
        <v>1600</v>
      </c>
      <c r="AB500" s="11">
        <v>500</v>
      </c>
      <c r="AC500" s="11">
        <v>500</v>
      </c>
      <c r="AD500" s="11"/>
      <c r="AE500" s="11">
        <v>500</v>
      </c>
      <c r="AF500" s="11"/>
      <c r="AG500" s="11"/>
      <c r="AH500" s="11">
        <v>300</v>
      </c>
      <c r="AI500" s="11">
        <v>300</v>
      </c>
      <c r="AJ500" s="11"/>
      <c r="AK500" s="11">
        <v>400</v>
      </c>
      <c r="AL500" s="11">
        <v>300</v>
      </c>
      <c r="AM500" s="11"/>
      <c r="AN500" s="55">
        <f t="shared" si="7"/>
        <v>8652</v>
      </c>
      <c r="AO500" s="56">
        <f>C500+G500-AN500</f>
        <v>33548</v>
      </c>
      <c r="AP500" s="57">
        <f>B500*AO500</f>
        <v>64076.68</v>
      </c>
    </row>
    <row r="501" spans="1:42" ht="18.75" x14ac:dyDescent="0.3">
      <c r="A501" s="12" t="s">
        <v>669</v>
      </c>
      <c r="B501" s="6"/>
      <c r="C501" s="7">
        <v>2000</v>
      </c>
      <c r="D501" s="8"/>
      <c r="E501" s="8"/>
      <c r="F501" s="9"/>
      <c r="G501" s="7"/>
      <c r="H501" s="7"/>
      <c r="I501" s="8"/>
      <c r="J501" s="8"/>
      <c r="K501" s="11"/>
      <c r="L501" s="11"/>
      <c r="M501" s="11"/>
      <c r="N501" s="11"/>
      <c r="O501" s="11"/>
      <c r="P501" s="11">
        <v>50</v>
      </c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>
        <v>60</v>
      </c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55">
        <f t="shared" si="7"/>
        <v>110</v>
      </c>
      <c r="AO501" s="56">
        <f>C501+G501-AN501</f>
        <v>1890</v>
      </c>
      <c r="AP501" s="57">
        <f>B501*AO501</f>
        <v>0</v>
      </c>
    </row>
    <row r="502" spans="1:42" ht="18.75" x14ac:dyDescent="0.3">
      <c r="A502" s="12" t="s">
        <v>670</v>
      </c>
      <c r="B502" s="6">
        <v>2.1800000000000002</v>
      </c>
      <c r="C502" s="7">
        <v>33900</v>
      </c>
      <c r="D502" s="8" t="s">
        <v>671</v>
      </c>
      <c r="E502" s="8" t="s">
        <v>672</v>
      </c>
      <c r="F502" s="9" t="s">
        <v>672</v>
      </c>
      <c r="G502" s="10"/>
      <c r="H502" s="7">
        <v>2022</v>
      </c>
      <c r="I502" s="8">
        <v>890</v>
      </c>
      <c r="J502" s="8">
        <v>500</v>
      </c>
      <c r="K502" s="11"/>
      <c r="L502" s="11"/>
      <c r="M502" s="11">
        <v>800</v>
      </c>
      <c r="N502" s="11">
        <v>300</v>
      </c>
      <c r="O502" s="11"/>
      <c r="P502" s="11">
        <v>800</v>
      </c>
      <c r="Q502" s="11">
        <v>700</v>
      </c>
      <c r="R502" s="11"/>
      <c r="S502" s="11"/>
      <c r="T502" s="11">
        <v>1000</v>
      </c>
      <c r="U502" s="11">
        <v>200</v>
      </c>
      <c r="V502" s="11"/>
      <c r="W502" s="11">
        <v>700</v>
      </c>
      <c r="X502" s="11">
        <v>300</v>
      </c>
      <c r="Y502" s="11"/>
      <c r="Z502" s="11"/>
      <c r="AA502" s="11">
        <v>1300</v>
      </c>
      <c r="AB502" s="11">
        <v>700</v>
      </c>
      <c r="AC502" s="11">
        <v>800</v>
      </c>
      <c r="AD502" s="11"/>
      <c r="AE502" s="11">
        <v>300</v>
      </c>
      <c r="AF502" s="11"/>
      <c r="AG502" s="11"/>
      <c r="AH502" s="11">
        <v>900</v>
      </c>
      <c r="AI502" s="11"/>
      <c r="AJ502" s="11"/>
      <c r="AK502" s="11">
        <v>600</v>
      </c>
      <c r="AL502" s="11">
        <v>400</v>
      </c>
      <c r="AM502" s="11"/>
      <c r="AN502" s="55">
        <f t="shared" si="7"/>
        <v>11190</v>
      </c>
      <c r="AO502" s="56">
        <f>C502+G502-AN502</f>
        <v>22710</v>
      </c>
      <c r="AP502" s="57">
        <f>B502*AO502</f>
        <v>49507.8</v>
      </c>
    </row>
    <row r="503" spans="1:42" ht="18.75" x14ac:dyDescent="0.3">
      <c r="A503" s="12" t="s">
        <v>673</v>
      </c>
      <c r="B503" s="6"/>
      <c r="C503" s="7">
        <v>5</v>
      </c>
      <c r="D503" s="8"/>
      <c r="E503" s="8"/>
      <c r="F503" s="9"/>
      <c r="G503" s="7"/>
      <c r="H503" s="7"/>
      <c r="I503" s="8"/>
      <c r="J503" s="8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55">
        <f t="shared" si="7"/>
        <v>0</v>
      </c>
      <c r="AO503" s="56">
        <f>C503+G503-AN503</f>
        <v>5</v>
      </c>
      <c r="AP503" s="57">
        <f>B503*AO503</f>
        <v>0</v>
      </c>
    </row>
    <row r="504" spans="1:42" ht="18.75" x14ac:dyDescent="0.3">
      <c r="A504" s="12" t="s">
        <v>674</v>
      </c>
      <c r="B504" s="6">
        <v>2.82</v>
      </c>
      <c r="C504" s="7">
        <v>28810</v>
      </c>
      <c r="D504" s="8" t="s">
        <v>675</v>
      </c>
      <c r="E504" s="8" t="s">
        <v>676</v>
      </c>
      <c r="F504" s="9" t="s">
        <v>676</v>
      </c>
      <c r="G504" s="10"/>
      <c r="H504" s="7">
        <v>2029</v>
      </c>
      <c r="I504" s="8">
        <v>200</v>
      </c>
      <c r="J504" s="8"/>
      <c r="K504" s="11"/>
      <c r="L504" s="11"/>
      <c r="M504" s="11">
        <v>100</v>
      </c>
      <c r="N504" s="11"/>
      <c r="O504" s="11"/>
      <c r="P504" s="11">
        <v>100</v>
      </c>
      <c r="Q504" s="11">
        <v>200</v>
      </c>
      <c r="R504" s="11"/>
      <c r="S504" s="11"/>
      <c r="T504" s="11">
        <v>200</v>
      </c>
      <c r="U504" s="11">
        <v>300</v>
      </c>
      <c r="V504" s="11"/>
      <c r="W504" s="11">
        <v>200</v>
      </c>
      <c r="X504" s="11">
        <v>100</v>
      </c>
      <c r="Y504" s="11"/>
      <c r="Z504" s="11"/>
      <c r="AA504" s="11">
        <v>400</v>
      </c>
      <c r="AB504" s="11">
        <v>200</v>
      </c>
      <c r="AC504" s="11">
        <v>200</v>
      </c>
      <c r="AD504" s="11"/>
      <c r="AE504" s="11">
        <v>300</v>
      </c>
      <c r="AF504" s="11"/>
      <c r="AG504" s="11"/>
      <c r="AH504" s="11"/>
      <c r="AI504" s="11">
        <v>200</v>
      </c>
      <c r="AJ504" s="11"/>
      <c r="AK504" s="11">
        <v>200</v>
      </c>
      <c r="AL504" s="11">
        <v>200</v>
      </c>
      <c r="AM504" s="11"/>
      <c r="AN504" s="55">
        <f t="shared" si="7"/>
        <v>3100</v>
      </c>
      <c r="AO504" s="56">
        <f>C504+G504-AN504</f>
        <v>25710</v>
      </c>
      <c r="AP504" s="57">
        <f>B504*AO504</f>
        <v>72502.2</v>
      </c>
    </row>
    <row r="505" spans="1:42" ht="18.75" x14ac:dyDescent="0.3">
      <c r="A505" s="12" t="s">
        <v>677</v>
      </c>
      <c r="B505" s="6"/>
      <c r="C505" s="7">
        <v>967</v>
      </c>
      <c r="D505" s="8"/>
      <c r="E505" s="8"/>
      <c r="F505" s="9"/>
      <c r="G505" s="7"/>
      <c r="H505" s="7"/>
      <c r="I505" s="8"/>
      <c r="J505" s="8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55">
        <f t="shared" si="7"/>
        <v>0</v>
      </c>
      <c r="AO505" s="56">
        <f>C505+G505-AN505</f>
        <v>967</v>
      </c>
      <c r="AP505" s="57">
        <f>B505*AO505</f>
        <v>0</v>
      </c>
    </row>
    <row r="506" spans="1:42" ht="18.75" x14ac:dyDescent="0.3">
      <c r="A506" s="12" t="s">
        <v>678</v>
      </c>
      <c r="B506" s="6">
        <v>2214</v>
      </c>
      <c r="C506" s="7">
        <v>8</v>
      </c>
      <c r="D506" s="8" t="s">
        <v>679</v>
      </c>
      <c r="E506" s="8" t="s">
        <v>680</v>
      </c>
      <c r="F506" s="9" t="s">
        <v>680</v>
      </c>
      <c r="G506" s="7">
        <v>30</v>
      </c>
      <c r="H506" s="7">
        <v>47142502</v>
      </c>
      <c r="I506" s="8">
        <v>3</v>
      </c>
      <c r="J506" s="8">
        <v>1</v>
      </c>
      <c r="K506" s="11"/>
      <c r="L506" s="11"/>
      <c r="M506" s="11"/>
      <c r="N506" s="11"/>
      <c r="O506" s="11"/>
      <c r="P506" s="11"/>
      <c r="Q506" s="11">
        <v>1</v>
      </c>
      <c r="R506" s="11"/>
      <c r="S506" s="11"/>
      <c r="T506" s="11"/>
      <c r="U506" s="11"/>
      <c r="V506" s="11"/>
      <c r="W506" s="11"/>
      <c r="X506" s="11"/>
      <c r="Y506" s="11"/>
      <c r="Z506" s="11"/>
      <c r="AA506" s="11">
        <v>2</v>
      </c>
      <c r="AB506" s="11">
        <v>1</v>
      </c>
      <c r="AC506" s="11"/>
      <c r="AD506" s="11">
        <v>1</v>
      </c>
      <c r="AE506" s="11"/>
      <c r="AF506" s="11"/>
      <c r="AG506" s="11"/>
      <c r="AH506" s="11"/>
      <c r="AI506" s="11"/>
      <c r="AJ506" s="11"/>
      <c r="AK506" s="11">
        <v>2</v>
      </c>
      <c r="AL506" s="11">
        <v>1</v>
      </c>
      <c r="AM506" s="11"/>
      <c r="AN506" s="55">
        <f t="shared" si="7"/>
        <v>12</v>
      </c>
      <c r="AO506" s="56">
        <f>C506+G506-AN506</f>
        <v>26</v>
      </c>
      <c r="AP506" s="57">
        <f>B506*AO506</f>
        <v>57564</v>
      </c>
    </row>
    <row r="507" spans="1:42" ht="18.75" x14ac:dyDescent="0.3">
      <c r="A507" s="12" t="s">
        <v>681</v>
      </c>
      <c r="B507" s="6">
        <v>2580</v>
      </c>
      <c r="C507" s="7">
        <v>576</v>
      </c>
      <c r="D507" s="8" t="s">
        <v>682</v>
      </c>
      <c r="E507" s="8" t="s">
        <v>683</v>
      </c>
      <c r="F507" s="9" t="s">
        <v>683</v>
      </c>
      <c r="G507" s="7"/>
      <c r="H507" s="7">
        <v>10222</v>
      </c>
      <c r="I507" s="8"/>
      <c r="J507" s="8"/>
      <c r="K507" s="11"/>
      <c r="L507" s="11"/>
      <c r="M507" s="11">
        <v>50</v>
      </c>
      <c r="N507" s="11"/>
      <c r="O507" s="11"/>
      <c r="P507" s="11"/>
      <c r="Q507" s="11">
        <v>50</v>
      </c>
      <c r="R507" s="11"/>
      <c r="S507" s="11"/>
      <c r="T507" s="11"/>
      <c r="U507" s="11">
        <v>50</v>
      </c>
      <c r="V507" s="11"/>
      <c r="W507" s="11"/>
      <c r="X507" s="11">
        <v>50</v>
      </c>
      <c r="Y507" s="11"/>
      <c r="Z507" s="11"/>
      <c r="AA507" s="11"/>
      <c r="AB507" s="11">
        <v>50</v>
      </c>
      <c r="AC507" s="11"/>
      <c r="AD507" s="11"/>
      <c r="AE507" s="11"/>
      <c r="AF507" s="11"/>
      <c r="AG507" s="11"/>
      <c r="AH507" s="11">
        <v>50</v>
      </c>
      <c r="AI507" s="11">
        <v>50</v>
      </c>
      <c r="AJ507" s="11"/>
      <c r="AK507" s="11"/>
      <c r="AL507" s="11">
        <v>50</v>
      </c>
      <c r="AM507" s="11"/>
      <c r="AN507" s="55">
        <f t="shared" si="7"/>
        <v>400</v>
      </c>
      <c r="AO507" s="56">
        <f>C507+G507-AN507</f>
        <v>176</v>
      </c>
      <c r="AP507" s="57">
        <f>B507*AO507</f>
        <v>454080</v>
      </c>
    </row>
    <row r="508" spans="1:42" ht="18.75" x14ac:dyDescent="0.3">
      <c r="A508" s="12" t="s">
        <v>684</v>
      </c>
      <c r="B508" s="6"/>
      <c r="C508" s="7">
        <v>2000</v>
      </c>
      <c r="D508" s="8"/>
      <c r="E508" s="8"/>
      <c r="F508" s="9"/>
      <c r="G508" s="7"/>
      <c r="H508" s="7"/>
      <c r="I508" s="8">
        <v>200</v>
      </c>
      <c r="J508" s="8"/>
      <c r="K508" s="11"/>
      <c r="L508" s="11"/>
      <c r="M508" s="11">
        <v>100</v>
      </c>
      <c r="N508" s="11"/>
      <c r="O508" s="11"/>
      <c r="P508" s="11">
        <v>100</v>
      </c>
      <c r="Q508" s="11">
        <v>200</v>
      </c>
      <c r="R508" s="11"/>
      <c r="S508" s="11"/>
      <c r="T508" s="11"/>
      <c r="U508" s="11"/>
      <c r="V508" s="11"/>
      <c r="W508" s="11">
        <v>100</v>
      </c>
      <c r="X508" s="11"/>
      <c r="Y508" s="11"/>
      <c r="Z508" s="11"/>
      <c r="AA508" s="11">
        <v>200</v>
      </c>
      <c r="AB508" s="11"/>
      <c r="AC508" s="11">
        <v>300</v>
      </c>
      <c r="AD508" s="11"/>
      <c r="AE508" s="11"/>
      <c r="AF508" s="11"/>
      <c r="AG508" s="11"/>
      <c r="AH508" s="11"/>
      <c r="AI508" s="11"/>
      <c r="AJ508" s="11"/>
      <c r="AK508" s="11"/>
      <c r="AL508" s="11">
        <v>300</v>
      </c>
      <c r="AM508" s="11"/>
      <c r="AN508" s="55">
        <f t="shared" si="7"/>
        <v>1500</v>
      </c>
      <c r="AO508" s="56">
        <f>C508+G508-AN508</f>
        <v>500</v>
      </c>
      <c r="AP508" s="57">
        <f>B508*AO508</f>
        <v>0</v>
      </c>
    </row>
    <row r="509" spans="1:42" ht="18.75" x14ac:dyDescent="0.3">
      <c r="A509" s="12" t="s">
        <v>685</v>
      </c>
      <c r="B509" s="6">
        <v>87.6</v>
      </c>
      <c r="C509" s="7">
        <v>1200</v>
      </c>
      <c r="D509" s="8" t="s">
        <v>10</v>
      </c>
      <c r="E509" s="8">
        <v>44848</v>
      </c>
      <c r="F509" s="9">
        <v>44848</v>
      </c>
      <c r="G509" s="7"/>
      <c r="H509" s="7">
        <v>10311</v>
      </c>
      <c r="I509" s="8"/>
      <c r="J509" s="8"/>
      <c r="K509" s="11"/>
      <c r="L509" s="11"/>
      <c r="M509" s="11">
        <v>100</v>
      </c>
      <c r="N509" s="11"/>
      <c r="O509" s="11"/>
      <c r="P509" s="11"/>
      <c r="Q509" s="11"/>
      <c r="R509" s="11"/>
      <c r="S509" s="11"/>
      <c r="T509" s="11"/>
      <c r="U509" s="11">
        <v>100</v>
      </c>
      <c r="V509" s="11"/>
      <c r="W509" s="11"/>
      <c r="X509" s="11"/>
      <c r="Y509" s="11"/>
      <c r="Z509" s="11"/>
      <c r="AA509" s="11">
        <v>100</v>
      </c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>
        <v>100</v>
      </c>
      <c r="AM509" s="11"/>
      <c r="AN509" s="55">
        <f t="shared" si="7"/>
        <v>400</v>
      </c>
      <c r="AO509" s="56">
        <f>C509+G509-AN509</f>
        <v>800</v>
      </c>
      <c r="AP509" s="57">
        <f>B509*AO509</f>
        <v>70080</v>
      </c>
    </row>
    <row r="510" spans="1:42" ht="18.75" x14ac:dyDescent="0.3">
      <c r="A510" s="12" t="s">
        <v>686</v>
      </c>
      <c r="B510" s="6"/>
      <c r="C510" s="7">
        <v>59</v>
      </c>
      <c r="D510" s="8"/>
      <c r="E510" s="8"/>
      <c r="F510" s="9"/>
      <c r="G510" s="7"/>
      <c r="H510" s="7"/>
      <c r="I510" s="8">
        <v>15</v>
      </c>
      <c r="J510" s="8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>
        <v>25</v>
      </c>
      <c r="AL510" s="11"/>
      <c r="AM510" s="11"/>
      <c r="AN510" s="55">
        <f t="shared" si="7"/>
        <v>40</v>
      </c>
      <c r="AO510" s="56">
        <f>C510+G510-AN510</f>
        <v>19</v>
      </c>
      <c r="AP510" s="57">
        <f>B510*AO510</f>
        <v>0</v>
      </c>
    </row>
    <row r="511" spans="1:42" ht="18.75" x14ac:dyDescent="0.3">
      <c r="A511" s="12" t="s">
        <v>687</v>
      </c>
      <c r="B511" s="6"/>
      <c r="C511" s="7">
        <v>300</v>
      </c>
      <c r="D511" s="8"/>
      <c r="E511" s="8"/>
      <c r="F511" s="9"/>
      <c r="G511" s="7"/>
      <c r="H511" s="7"/>
      <c r="I511" s="8"/>
      <c r="J511" s="8"/>
      <c r="K511" s="11">
        <v>20</v>
      </c>
      <c r="L511" s="11"/>
      <c r="M511" s="11"/>
      <c r="N511" s="11"/>
      <c r="O511" s="11"/>
      <c r="P511" s="11"/>
      <c r="Q511" s="11">
        <v>20</v>
      </c>
      <c r="R511" s="11"/>
      <c r="S511" s="11"/>
      <c r="T511" s="11">
        <v>10</v>
      </c>
      <c r="U511" s="11"/>
      <c r="V511" s="11"/>
      <c r="W511" s="11"/>
      <c r="X511" s="11">
        <v>20</v>
      </c>
      <c r="Y511" s="11"/>
      <c r="Z511" s="11"/>
      <c r="AA511" s="11">
        <v>20</v>
      </c>
      <c r="AB511" s="11"/>
      <c r="AC511" s="11">
        <v>10</v>
      </c>
      <c r="AD511" s="11"/>
      <c r="AE511" s="11">
        <v>20</v>
      </c>
      <c r="AF511" s="11"/>
      <c r="AG511" s="11"/>
      <c r="AH511" s="11">
        <v>14</v>
      </c>
      <c r="AI511" s="11"/>
      <c r="AJ511" s="11"/>
      <c r="AK511" s="11"/>
      <c r="AL511" s="11">
        <v>15</v>
      </c>
      <c r="AM511" s="11"/>
      <c r="AN511" s="55">
        <f t="shared" si="7"/>
        <v>149</v>
      </c>
      <c r="AO511" s="56">
        <f>C511+G511-AN511</f>
        <v>151</v>
      </c>
      <c r="AP511" s="57">
        <f>B511*AO511</f>
        <v>0</v>
      </c>
    </row>
    <row r="512" spans="1:42" ht="18.75" x14ac:dyDescent="0.3">
      <c r="A512" s="12" t="s">
        <v>688</v>
      </c>
      <c r="B512" s="6"/>
      <c r="C512" s="7">
        <v>0</v>
      </c>
      <c r="D512" s="8"/>
      <c r="E512" s="8"/>
      <c r="F512" s="9"/>
      <c r="G512" s="7"/>
      <c r="H512" s="7"/>
      <c r="I512" s="8"/>
      <c r="J512" s="8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55">
        <f t="shared" si="7"/>
        <v>0</v>
      </c>
      <c r="AO512" s="56">
        <f>C512+G512-AN512</f>
        <v>0</v>
      </c>
      <c r="AP512" s="57">
        <f>B512*AO512</f>
        <v>0</v>
      </c>
    </row>
    <row r="513" spans="1:42" ht="18.75" x14ac:dyDescent="0.3">
      <c r="A513" s="12" t="s">
        <v>689</v>
      </c>
      <c r="B513" s="6"/>
      <c r="C513" s="7">
        <v>0</v>
      </c>
      <c r="D513" s="8"/>
      <c r="E513" s="8"/>
      <c r="F513" s="9"/>
      <c r="G513" s="7"/>
      <c r="H513" s="7"/>
      <c r="I513" s="8"/>
      <c r="J513" s="8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55">
        <f t="shared" si="7"/>
        <v>0</v>
      </c>
      <c r="AO513" s="56">
        <f>C513+G513-AN513</f>
        <v>0</v>
      </c>
      <c r="AP513" s="57">
        <f>B513*AO513</f>
        <v>0</v>
      </c>
    </row>
    <row r="514" spans="1:42" ht="18.75" x14ac:dyDescent="0.3">
      <c r="A514" s="12" t="s">
        <v>690</v>
      </c>
      <c r="B514" s="6"/>
      <c r="C514" s="7">
        <v>500</v>
      </c>
      <c r="D514" s="8"/>
      <c r="E514" s="8"/>
      <c r="F514" s="9"/>
      <c r="G514" s="7"/>
      <c r="H514" s="7"/>
      <c r="I514" s="8"/>
      <c r="J514" s="8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55">
        <f t="shared" si="7"/>
        <v>0</v>
      </c>
      <c r="AO514" s="56">
        <f>C514+G514-AN514</f>
        <v>500</v>
      </c>
      <c r="AP514" s="57">
        <f>B514*AO514</f>
        <v>0</v>
      </c>
    </row>
    <row r="515" spans="1:42" ht="18.75" x14ac:dyDescent="0.3">
      <c r="A515" s="12" t="s">
        <v>691</v>
      </c>
      <c r="B515" s="6"/>
      <c r="C515" s="7">
        <v>525</v>
      </c>
      <c r="D515" s="8"/>
      <c r="E515" s="8"/>
      <c r="F515" s="9"/>
      <c r="G515" s="7"/>
      <c r="H515" s="7"/>
      <c r="I515" s="8"/>
      <c r="J515" s="8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55">
        <f t="shared" si="7"/>
        <v>0</v>
      </c>
      <c r="AO515" s="56">
        <f>C515+G515-AN515</f>
        <v>525</v>
      </c>
      <c r="AP515" s="57">
        <f>B515*AO515</f>
        <v>0</v>
      </c>
    </row>
    <row r="516" spans="1:42" ht="18.75" x14ac:dyDescent="0.3">
      <c r="A516" s="12" t="s">
        <v>692</v>
      </c>
      <c r="B516" s="6"/>
      <c r="C516" s="7">
        <v>100</v>
      </c>
      <c r="D516" s="8"/>
      <c r="E516" s="8"/>
      <c r="F516" s="9"/>
      <c r="G516" s="7"/>
      <c r="H516" s="7"/>
      <c r="I516" s="8"/>
      <c r="J516" s="8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55">
        <f t="shared" si="7"/>
        <v>0</v>
      </c>
      <c r="AO516" s="56">
        <f>C516+G516-AN516</f>
        <v>100</v>
      </c>
      <c r="AP516" s="57">
        <f>B516*AO516</f>
        <v>0</v>
      </c>
    </row>
    <row r="517" spans="1:42" ht="18.75" x14ac:dyDescent="0.3">
      <c r="A517" s="12" t="s">
        <v>693</v>
      </c>
      <c r="B517" s="6">
        <v>2.89</v>
      </c>
      <c r="C517" s="7">
        <v>2300</v>
      </c>
      <c r="D517" s="8" t="s">
        <v>694</v>
      </c>
      <c r="E517" s="8" t="s">
        <v>695</v>
      </c>
      <c r="F517" s="9" t="s">
        <v>695</v>
      </c>
      <c r="G517" s="10"/>
      <c r="H517" s="7">
        <v>2063</v>
      </c>
      <c r="I517" s="8"/>
      <c r="J517" s="8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>
        <v>100</v>
      </c>
      <c r="AB517" s="11"/>
      <c r="AC517" s="11"/>
      <c r="AD517" s="11"/>
      <c r="AE517" s="11">
        <v>100</v>
      </c>
      <c r="AF517" s="11"/>
      <c r="AG517" s="11"/>
      <c r="AH517" s="11"/>
      <c r="AI517" s="11"/>
      <c r="AJ517" s="11"/>
      <c r="AK517" s="11"/>
      <c r="AL517" s="11"/>
      <c r="AM517" s="11"/>
      <c r="AN517" s="55">
        <f t="shared" si="7"/>
        <v>200</v>
      </c>
      <c r="AO517" s="56">
        <f>C517+G517-AN517</f>
        <v>2100</v>
      </c>
      <c r="AP517" s="57">
        <f>B517*AO517</f>
        <v>6069</v>
      </c>
    </row>
    <row r="518" spans="1:42" ht="18.75" x14ac:dyDescent="0.3">
      <c r="A518" s="12" t="s">
        <v>696</v>
      </c>
      <c r="B518" s="6">
        <v>4.55</v>
      </c>
      <c r="C518" s="7">
        <v>1200</v>
      </c>
      <c r="D518" s="8" t="s">
        <v>697</v>
      </c>
      <c r="E518" s="8" t="s">
        <v>698</v>
      </c>
      <c r="F518" s="9" t="s">
        <v>698</v>
      </c>
      <c r="G518" s="7"/>
      <c r="H518" s="7">
        <v>42182420</v>
      </c>
      <c r="I518" s="8"/>
      <c r="J518" s="8">
        <v>100</v>
      </c>
      <c r="K518" s="11"/>
      <c r="L518" s="11"/>
      <c r="M518" s="11"/>
      <c r="N518" s="11">
        <v>100</v>
      </c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55">
        <f t="shared" si="7"/>
        <v>200</v>
      </c>
      <c r="AO518" s="56">
        <f>C518+G518-AN518</f>
        <v>1000</v>
      </c>
      <c r="AP518" s="57">
        <f>B518*AO518</f>
        <v>4550</v>
      </c>
    </row>
    <row r="519" spans="1:42" ht="18.75" x14ac:dyDescent="0.3">
      <c r="A519" s="12" t="s">
        <v>699</v>
      </c>
      <c r="B519" s="6">
        <v>2.88</v>
      </c>
      <c r="C519" s="7">
        <v>4434</v>
      </c>
      <c r="D519" s="8" t="s">
        <v>694</v>
      </c>
      <c r="E519" s="8" t="s">
        <v>700</v>
      </c>
      <c r="F519" s="9" t="s">
        <v>700</v>
      </c>
      <c r="G519" s="10"/>
      <c r="H519" s="7">
        <v>2065</v>
      </c>
      <c r="I519" s="8"/>
      <c r="J519" s="8"/>
      <c r="K519" s="11"/>
      <c r="L519" s="11"/>
      <c r="M519" s="11"/>
      <c r="N519" s="11"/>
      <c r="O519" s="11"/>
      <c r="P519" s="11"/>
      <c r="Q519" s="11">
        <v>100</v>
      </c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>
        <v>100</v>
      </c>
      <c r="AF519" s="11"/>
      <c r="AG519" s="11"/>
      <c r="AH519" s="11"/>
      <c r="AI519" s="11"/>
      <c r="AJ519" s="11"/>
      <c r="AK519" s="11"/>
      <c r="AL519" s="11"/>
      <c r="AM519" s="11"/>
      <c r="AN519" s="55">
        <f t="shared" si="7"/>
        <v>200</v>
      </c>
      <c r="AO519" s="56">
        <f>C519+G519-AN519</f>
        <v>4234</v>
      </c>
      <c r="AP519" s="57">
        <f>B519*AO519</f>
        <v>12193.92</v>
      </c>
    </row>
    <row r="520" spans="1:42" ht="18.75" x14ac:dyDescent="0.3">
      <c r="A520" s="12" t="s">
        <v>701</v>
      </c>
      <c r="B520" s="6"/>
      <c r="C520" s="7">
        <v>295</v>
      </c>
      <c r="D520" s="8"/>
      <c r="E520" s="8"/>
      <c r="F520" s="9"/>
      <c r="G520" s="7"/>
      <c r="H520" s="7"/>
      <c r="I520" s="8"/>
      <c r="J520" s="8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55">
        <f t="shared" si="7"/>
        <v>0</v>
      </c>
      <c r="AO520" s="56">
        <f>C520+G520-AN520</f>
        <v>295</v>
      </c>
      <c r="AP520" s="57">
        <f>B520*AO520</f>
        <v>0</v>
      </c>
    </row>
    <row r="521" spans="1:42" ht="18.75" x14ac:dyDescent="0.3">
      <c r="A521" s="12" t="s">
        <v>702</v>
      </c>
      <c r="B521" s="6">
        <v>82.8</v>
      </c>
      <c r="C521" s="7">
        <v>515</v>
      </c>
      <c r="D521" s="8" t="s">
        <v>413</v>
      </c>
      <c r="E521" s="8" t="s">
        <v>414</v>
      </c>
      <c r="F521" s="9" t="s">
        <v>414</v>
      </c>
      <c r="G521" s="7"/>
      <c r="H521" s="7">
        <v>9353</v>
      </c>
      <c r="I521" s="8"/>
      <c r="J521" s="8">
        <v>100</v>
      </c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>
        <v>100</v>
      </c>
      <c r="Y521" s="11"/>
      <c r="Z521" s="11"/>
      <c r="AA521" s="11"/>
      <c r="AB521" s="11"/>
      <c r="AC521" s="11"/>
      <c r="AD521" s="11"/>
      <c r="AE521" s="11">
        <v>100</v>
      </c>
      <c r="AF521" s="11"/>
      <c r="AG521" s="11"/>
      <c r="AH521" s="11"/>
      <c r="AI521" s="11"/>
      <c r="AJ521" s="11"/>
      <c r="AK521" s="11">
        <v>25</v>
      </c>
      <c r="AL521" s="11"/>
      <c r="AM521" s="11"/>
      <c r="AN521" s="55">
        <f t="shared" si="7"/>
        <v>325</v>
      </c>
      <c r="AO521" s="56">
        <f>C521+G521-AN521</f>
        <v>190</v>
      </c>
      <c r="AP521" s="57">
        <f>B521*AO521</f>
        <v>15732</v>
      </c>
    </row>
    <row r="522" spans="1:42" ht="18.75" x14ac:dyDescent="0.3">
      <c r="A522" s="12" t="s">
        <v>703</v>
      </c>
      <c r="B522" s="6">
        <v>52</v>
      </c>
      <c r="C522" s="7">
        <v>600</v>
      </c>
      <c r="D522" s="8" t="s">
        <v>704</v>
      </c>
      <c r="E522" s="8" t="s">
        <v>705</v>
      </c>
      <c r="F522" s="9" t="s">
        <v>705</v>
      </c>
      <c r="G522" s="7"/>
      <c r="H522" s="7">
        <v>42271708</v>
      </c>
      <c r="I522" s="8"/>
      <c r="J522" s="8"/>
      <c r="K522" s="11"/>
      <c r="L522" s="11"/>
      <c r="M522" s="11"/>
      <c r="N522" s="11"/>
      <c r="O522" s="11">
        <v>100</v>
      </c>
      <c r="P522" s="11">
        <v>20</v>
      </c>
      <c r="Q522" s="11">
        <v>25</v>
      </c>
      <c r="R522" s="11"/>
      <c r="S522" s="11"/>
      <c r="T522" s="11"/>
      <c r="U522" s="11">
        <v>100</v>
      </c>
      <c r="V522" s="11"/>
      <c r="W522" s="11">
        <v>20</v>
      </c>
      <c r="X522" s="11">
        <v>100</v>
      </c>
      <c r="Y522" s="11"/>
      <c r="Z522" s="11"/>
      <c r="AA522" s="11"/>
      <c r="AB522" s="11"/>
      <c r="AC522" s="11"/>
      <c r="AD522" s="11"/>
      <c r="AE522" s="11">
        <v>100</v>
      </c>
      <c r="AF522" s="11"/>
      <c r="AG522" s="11"/>
      <c r="AH522" s="11"/>
      <c r="AI522" s="11"/>
      <c r="AJ522" s="11"/>
      <c r="AK522" s="11">
        <v>25</v>
      </c>
      <c r="AL522" s="11">
        <v>100</v>
      </c>
      <c r="AM522" s="11"/>
      <c r="AN522" s="55">
        <f t="shared" ref="AN522:AN585" si="8">I522+J522+K522+L522+M522+N522+O522+P522+Q522+R522+S522+T522+U522+V522+W522+X522+Y522+Z522+AA522+AB522+AC522+AD522+AE522+AF522+AG522+AH522+AI522+AJ522+AK522+AL522+AM522</f>
        <v>590</v>
      </c>
      <c r="AO522" s="56">
        <f>C522+G522-AN522</f>
        <v>10</v>
      </c>
      <c r="AP522" s="57">
        <f>B522*AO522</f>
        <v>520</v>
      </c>
    </row>
    <row r="523" spans="1:42" ht="18.75" x14ac:dyDescent="0.3">
      <c r="A523" s="12" t="s">
        <v>706</v>
      </c>
      <c r="B523" s="6">
        <v>26.42</v>
      </c>
      <c r="C523" s="7">
        <v>200</v>
      </c>
      <c r="D523" s="8" t="s">
        <v>10</v>
      </c>
      <c r="E523" s="8" t="s">
        <v>479</v>
      </c>
      <c r="F523" s="9" t="s">
        <v>479</v>
      </c>
      <c r="G523" s="7"/>
      <c r="H523" s="7">
        <v>3396</v>
      </c>
      <c r="I523" s="8"/>
      <c r="J523" s="8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55">
        <f t="shared" si="8"/>
        <v>0</v>
      </c>
      <c r="AO523" s="56">
        <f>C523+G523-AN523</f>
        <v>200</v>
      </c>
      <c r="AP523" s="57">
        <f>B523*AO523</f>
        <v>5284</v>
      </c>
    </row>
    <row r="524" spans="1:42" ht="18.75" x14ac:dyDescent="0.3">
      <c r="A524" s="12" t="s">
        <v>707</v>
      </c>
      <c r="B524" s="6"/>
      <c r="C524" s="7">
        <v>0</v>
      </c>
      <c r="D524" s="8"/>
      <c r="E524" s="8"/>
      <c r="F524" s="9"/>
      <c r="G524" s="7"/>
      <c r="H524" s="7"/>
      <c r="I524" s="8"/>
      <c r="J524" s="8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55">
        <f t="shared" si="8"/>
        <v>0</v>
      </c>
      <c r="AO524" s="56">
        <f>C524+G524-AN524</f>
        <v>0</v>
      </c>
      <c r="AP524" s="57">
        <f>B524*AO524</f>
        <v>0</v>
      </c>
    </row>
    <row r="525" spans="1:42" ht="18.75" x14ac:dyDescent="0.3">
      <c r="A525" s="12" t="s">
        <v>708</v>
      </c>
      <c r="B525" s="6"/>
      <c r="C525" s="7">
        <v>60</v>
      </c>
      <c r="D525" s="8"/>
      <c r="E525" s="8"/>
      <c r="F525" s="9"/>
      <c r="G525" s="7"/>
      <c r="H525" s="7"/>
      <c r="I525" s="8"/>
      <c r="J525" s="8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55">
        <f t="shared" si="8"/>
        <v>0</v>
      </c>
      <c r="AO525" s="56">
        <f>C525+G525-AN525</f>
        <v>60</v>
      </c>
      <c r="AP525" s="57">
        <f>B525*AO525</f>
        <v>0</v>
      </c>
    </row>
    <row r="526" spans="1:42" ht="18.75" x14ac:dyDescent="0.3">
      <c r="A526" s="12" t="s">
        <v>709</v>
      </c>
      <c r="B526" s="6"/>
      <c r="C526" s="7">
        <v>0</v>
      </c>
      <c r="D526" s="8"/>
      <c r="E526" s="8"/>
      <c r="F526" s="9"/>
      <c r="G526" s="7"/>
      <c r="H526" s="7"/>
      <c r="I526" s="8"/>
      <c r="J526" s="8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55">
        <f t="shared" si="8"/>
        <v>0</v>
      </c>
      <c r="AO526" s="56">
        <f>C526+G526-AN526</f>
        <v>0</v>
      </c>
      <c r="AP526" s="57">
        <f>B526*AO526</f>
        <v>0</v>
      </c>
    </row>
    <row r="527" spans="1:42" ht="18.75" x14ac:dyDescent="0.3">
      <c r="A527" s="12" t="s">
        <v>710</v>
      </c>
      <c r="B527" s="6">
        <v>28.8</v>
      </c>
      <c r="C527" s="7">
        <v>325</v>
      </c>
      <c r="D527" s="8" t="s">
        <v>413</v>
      </c>
      <c r="E527" s="8" t="s">
        <v>414</v>
      </c>
      <c r="F527" s="9" t="s">
        <v>414</v>
      </c>
      <c r="G527" s="7"/>
      <c r="H527" s="7">
        <v>3395</v>
      </c>
      <c r="I527" s="8"/>
      <c r="J527" s="8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>
        <v>20</v>
      </c>
      <c r="X527" s="11"/>
      <c r="Y527" s="11"/>
      <c r="Z527" s="11"/>
      <c r="AA527" s="11">
        <v>20</v>
      </c>
      <c r="AB527" s="11"/>
      <c r="AC527" s="11"/>
      <c r="AD527" s="11"/>
      <c r="AE527" s="11"/>
      <c r="AF527" s="11"/>
      <c r="AG527" s="11"/>
      <c r="AH527" s="11"/>
      <c r="AI527" s="11"/>
      <c r="AJ527" s="11"/>
      <c r="AK527" s="11">
        <v>25</v>
      </c>
      <c r="AL527" s="11"/>
      <c r="AM527" s="11"/>
      <c r="AN527" s="55">
        <f t="shared" si="8"/>
        <v>65</v>
      </c>
      <c r="AO527" s="56">
        <f>C527+G527-AN527</f>
        <v>260</v>
      </c>
      <c r="AP527" s="57">
        <f>B527*AO527</f>
        <v>7488</v>
      </c>
    </row>
    <row r="528" spans="1:42" ht="18.75" x14ac:dyDescent="0.3">
      <c r="A528" s="12" t="s">
        <v>711</v>
      </c>
      <c r="B528" s="6">
        <v>34.799999999999997</v>
      </c>
      <c r="C528" s="7">
        <v>395</v>
      </c>
      <c r="D528" s="8" t="s">
        <v>10</v>
      </c>
      <c r="E528" s="8">
        <v>44887</v>
      </c>
      <c r="F528" s="9">
        <v>44887</v>
      </c>
      <c r="G528" s="7"/>
      <c r="H528" s="7">
        <v>2421</v>
      </c>
      <c r="I528" s="8"/>
      <c r="J528" s="8">
        <v>20</v>
      </c>
      <c r="K528" s="11"/>
      <c r="L528" s="11"/>
      <c r="M528" s="11"/>
      <c r="N528" s="11"/>
      <c r="O528" s="11"/>
      <c r="P528" s="11">
        <v>50</v>
      </c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>
        <v>5</v>
      </c>
      <c r="AB528" s="11"/>
      <c r="AC528" s="11"/>
      <c r="AD528" s="11"/>
      <c r="AE528" s="11">
        <v>30</v>
      </c>
      <c r="AF528" s="11"/>
      <c r="AG528" s="11"/>
      <c r="AH528" s="11"/>
      <c r="AI528" s="11">
        <v>25</v>
      </c>
      <c r="AJ528" s="11"/>
      <c r="AK528" s="11">
        <v>25</v>
      </c>
      <c r="AL528" s="11">
        <v>25</v>
      </c>
      <c r="AM528" s="11"/>
      <c r="AN528" s="55">
        <f t="shared" si="8"/>
        <v>180</v>
      </c>
      <c r="AO528" s="56">
        <f>C528+G528-AN528</f>
        <v>215</v>
      </c>
      <c r="AP528" s="57">
        <f>B528*AO528</f>
        <v>7481.9999999999991</v>
      </c>
    </row>
    <row r="529" spans="1:42" ht="18.75" x14ac:dyDescent="0.3">
      <c r="A529" s="12" t="s">
        <v>712</v>
      </c>
      <c r="B529" s="6"/>
      <c r="C529" s="7">
        <v>50</v>
      </c>
      <c r="D529" s="8"/>
      <c r="E529" s="8"/>
      <c r="F529" s="9"/>
      <c r="G529" s="7"/>
      <c r="H529" s="7"/>
      <c r="I529" s="8"/>
      <c r="J529" s="8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55">
        <f t="shared" si="8"/>
        <v>0</v>
      </c>
      <c r="AO529" s="56">
        <f>C529+G529-AN529</f>
        <v>50</v>
      </c>
      <c r="AP529" s="57">
        <f>B529*AO529</f>
        <v>0</v>
      </c>
    </row>
    <row r="530" spans="1:42" ht="18.75" x14ac:dyDescent="0.3">
      <c r="A530" s="12" t="s">
        <v>713</v>
      </c>
      <c r="B530" s="6"/>
      <c r="C530" s="7">
        <v>55</v>
      </c>
      <c r="D530" s="8"/>
      <c r="E530" s="8"/>
      <c r="F530" s="9"/>
      <c r="G530" s="7"/>
      <c r="H530" s="7"/>
      <c r="I530" s="8"/>
      <c r="J530" s="8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55">
        <f t="shared" si="8"/>
        <v>0</v>
      </c>
      <c r="AO530" s="56">
        <f>C530+G530-AN530</f>
        <v>55</v>
      </c>
      <c r="AP530" s="57">
        <f>B530*AO530</f>
        <v>0</v>
      </c>
    </row>
    <row r="531" spans="1:42" ht="18.75" x14ac:dyDescent="0.3">
      <c r="A531" s="12" t="s">
        <v>714</v>
      </c>
      <c r="B531" s="6"/>
      <c r="C531" s="7">
        <v>100</v>
      </c>
      <c r="D531" s="8"/>
      <c r="E531" s="8"/>
      <c r="F531" s="9"/>
      <c r="G531" s="7"/>
      <c r="H531" s="7"/>
      <c r="I531" s="8"/>
      <c r="J531" s="8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>
        <v>21</v>
      </c>
      <c r="AL531" s="11"/>
      <c r="AM531" s="11"/>
      <c r="AN531" s="55">
        <f t="shared" si="8"/>
        <v>21</v>
      </c>
      <c r="AO531" s="56">
        <f>C531+G531-AN531</f>
        <v>79</v>
      </c>
      <c r="AP531" s="57">
        <f>B531*AO531</f>
        <v>0</v>
      </c>
    </row>
    <row r="532" spans="1:42" ht="18.75" x14ac:dyDescent="0.3">
      <c r="A532" s="12" t="s">
        <v>715</v>
      </c>
      <c r="B532" s="6"/>
      <c r="C532" s="7">
        <v>0</v>
      </c>
      <c r="D532" s="8"/>
      <c r="E532" s="8"/>
      <c r="F532" s="9"/>
      <c r="G532" s="7"/>
      <c r="H532" s="7"/>
      <c r="I532" s="8"/>
      <c r="J532" s="8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55">
        <f t="shared" si="8"/>
        <v>0</v>
      </c>
      <c r="AO532" s="56">
        <f>C532+G532-AN532</f>
        <v>0</v>
      </c>
      <c r="AP532" s="57">
        <f>B532*AO532</f>
        <v>0</v>
      </c>
    </row>
    <row r="533" spans="1:42" ht="18.75" x14ac:dyDescent="0.3">
      <c r="A533" s="12" t="s">
        <v>716</v>
      </c>
      <c r="B533" s="6"/>
      <c r="C533" s="7">
        <v>48</v>
      </c>
      <c r="D533" s="8"/>
      <c r="E533" s="8"/>
      <c r="F533" s="9"/>
      <c r="G533" s="7"/>
      <c r="H533" s="7"/>
      <c r="I533" s="8"/>
      <c r="J533" s="8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55">
        <f t="shared" si="8"/>
        <v>0</v>
      </c>
      <c r="AO533" s="56">
        <f>C533+G533-AN533</f>
        <v>48</v>
      </c>
      <c r="AP533" s="57">
        <f>B533*AO533</f>
        <v>0</v>
      </c>
    </row>
    <row r="534" spans="1:42" ht="18.75" x14ac:dyDescent="0.3">
      <c r="A534" s="12" t="s">
        <v>717</v>
      </c>
      <c r="B534" s="6"/>
      <c r="C534" s="7">
        <v>75</v>
      </c>
      <c r="D534" s="8"/>
      <c r="E534" s="8"/>
      <c r="F534" s="9"/>
      <c r="G534" s="7"/>
      <c r="H534" s="7"/>
      <c r="I534" s="8"/>
      <c r="J534" s="8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55">
        <f t="shared" si="8"/>
        <v>0</v>
      </c>
      <c r="AO534" s="56">
        <f>C534+G534-AN534</f>
        <v>75</v>
      </c>
      <c r="AP534" s="57">
        <f>B534*AO534</f>
        <v>0</v>
      </c>
    </row>
    <row r="535" spans="1:42" ht="18.75" x14ac:dyDescent="0.3">
      <c r="A535" s="12" t="s">
        <v>718</v>
      </c>
      <c r="B535" s="6"/>
      <c r="C535" s="7">
        <v>0</v>
      </c>
      <c r="D535" s="8"/>
      <c r="E535" s="8"/>
      <c r="F535" s="9"/>
      <c r="G535" s="7"/>
      <c r="H535" s="7"/>
      <c r="I535" s="8"/>
      <c r="J535" s="8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55">
        <f t="shared" si="8"/>
        <v>0</v>
      </c>
      <c r="AO535" s="56">
        <f>C535+G535-AN535</f>
        <v>0</v>
      </c>
      <c r="AP535" s="57">
        <f>B535*AO535</f>
        <v>0</v>
      </c>
    </row>
    <row r="536" spans="1:42" ht="18.75" x14ac:dyDescent="0.3">
      <c r="A536" s="12" t="s">
        <v>719</v>
      </c>
      <c r="B536" s="6"/>
      <c r="C536" s="7">
        <v>0</v>
      </c>
      <c r="D536" s="8"/>
      <c r="E536" s="8"/>
      <c r="F536" s="9"/>
      <c r="G536" s="7"/>
      <c r="H536" s="7"/>
      <c r="I536" s="8"/>
      <c r="J536" s="8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55">
        <f t="shared" si="8"/>
        <v>0</v>
      </c>
      <c r="AO536" s="56">
        <f>C536+G536-AN536</f>
        <v>0</v>
      </c>
      <c r="AP536" s="57">
        <f>B536*AO536</f>
        <v>0</v>
      </c>
    </row>
    <row r="537" spans="1:42" ht="18.75" x14ac:dyDescent="0.3">
      <c r="A537" s="12" t="s">
        <v>720</v>
      </c>
      <c r="B537" s="6"/>
      <c r="C537" s="7">
        <v>0</v>
      </c>
      <c r="D537" s="8"/>
      <c r="E537" s="8"/>
      <c r="F537" s="9"/>
      <c r="G537" s="7"/>
      <c r="H537" s="7"/>
      <c r="I537" s="8"/>
      <c r="J537" s="8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55">
        <f t="shared" si="8"/>
        <v>0</v>
      </c>
      <c r="AO537" s="56">
        <f>C537+G537-AN537</f>
        <v>0</v>
      </c>
      <c r="AP537" s="57">
        <f>B537*AO537</f>
        <v>0</v>
      </c>
    </row>
    <row r="538" spans="1:42" ht="18.75" x14ac:dyDescent="0.3">
      <c r="A538" s="12" t="s">
        <v>721</v>
      </c>
      <c r="B538" s="6">
        <v>40</v>
      </c>
      <c r="C538" s="7">
        <v>765</v>
      </c>
      <c r="D538" s="8" t="s">
        <v>722</v>
      </c>
      <c r="E538" s="8">
        <v>44826</v>
      </c>
      <c r="F538" s="9">
        <v>44826</v>
      </c>
      <c r="G538" s="7"/>
      <c r="H538" s="7">
        <v>42142402</v>
      </c>
      <c r="I538" s="8"/>
      <c r="J538" s="8">
        <v>8</v>
      </c>
      <c r="K538" s="11"/>
      <c r="L538" s="11"/>
      <c r="M538" s="11">
        <v>30</v>
      </c>
      <c r="N538" s="11"/>
      <c r="O538" s="11"/>
      <c r="P538" s="11">
        <v>10</v>
      </c>
      <c r="Q538" s="11"/>
      <c r="R538" s="11"/>
      <c r="S538" s="11"/>
      <c r="T538" s="11"/>
      <c r="U538" s="11"/>
      <c r="V538" s="11">
        <v>5</v>
      </c>
      <c r="W538" s="11"/>
      <c r="X538" s="11">
        <v>3</v>
      </c>
      <c r="Y538" s="11"/>
      <c r="Z538" s="11"/>
      <c r="AA538" s="11">
        <v>10</v>
      </c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55">
        <f t="shared" si="8"/>
        <v>66</v>
      </c>
      <c r="AO538" s="56">
        <f>C538+G538-AN538</f>
        <v>699</v>
      </c>
      <c r="AP538" s="57">
        <f>B538*AO538</f>
        <v>27960</v>
      </c>
    </row>
    <row r="539" spans="1:42" ht="18.75" x14ac:dyDescent="0.3">
      <c r="A539" s="12" t="s">
        <v>723</v>
      </c>
      <c r="B539" s="6">
        <v>1.39</v>
      </c>
      <c r="C539" s="7">
        <v>119760</v>
      </c>
      <c r="D539" s="8" t="s">
        <v>10</v>
      </c>
      <c r="E539" s="8" t="s">
        <v>16</v>
      </c>
      <c r="F539" s="9" t="s">
        <v>16</v>
      </c>
      <c r="G539" s="10"/>
      <c r="H539" s="7">
        <v>2176</v>
      </c>
      <c r="I539" s="8">
        <v>1450</v>
      </c>
      <c r="J539" s="8">
        <v>600</v>
      </c>
      <c r="K539" s="11"/>
      <c r="L539" s="11"/>
      <c r="M539" s="11">
        <v>1750</v>
      </c>
      <c r="N539" s="11">
        <v>600</v>
      </c>
      <c r="O539" s="11">
        <v>50</v>
      </c>
      <c r="P539" s="11">
        <v>1350</v>
      </c>
      <c r="Q539" s="11">
        <v>700</v>
      </c>
      <c r="R539" s="11"/>
      <c r="S539" s="11"/>
      <c r="T539" s="11">
        <v>1600</v>
      </c>
      <c r="U539" s="11">
        <v>450</v>
      </c>
      <c r="V539" s="11">
        <v>400</v>
      </c>
      <c r="W539" s="11">
        <v>600</v>
      </c>
      <c r="X539" s="11">
        <v>450</v>
      </c>
      <c r="Y539" s="11"/>
      <c r="Z539" s="11"/>
      <c r="AA539" s="11">
        <v>1650</v>
      </c>
      <c r="AB539" s="11">
        <v>450</v>
      </c>
      <c r="AC539" s="11">
        <v>2000</v>
      </c>
      <c r="AD539" s="11"/>
      <c r="AE539" s="11">
        <v>500</v>
      </c>
      <c r="AF539" s="11"/>
      <c r="AG539" s="11"/>
      <c r="AH539" s="11">
        <v>500</v>
      </c>
      <c r="AI539" s="11">
        <v>550</v>
      </c>
      <c r="AJ539" s="11"/>
      <c r="AK539" s="11">
        <v>200</v>
      </c>
      <c r="AL539" s="11">
        <v>300</v>
      </c>
      <c r="AM539" s="11"/>
      <c r="AN539" s="55">
        <f t="shared" si="8"/>
        <v>16150</v>
      </c>
      <c r="AO539" s="56">
        <f>C539+G539-AN539</f>
        <v>103610</v>
      </c>
      <c r="AP539" s="57">
        <f>B539*AO539</f>
        <v>144017.9</v>
      </c>
    </row>
    <row r="540" spans="1:42" ht="18.75" x14ac:dyDescent="0.3">
      <c r="A540" s="12" t="s">
        <v>724</v>
      </c>
      <c r="B540" s="6"/>
      <c r="C540" s="7">
        <v>0</v>
      </c>
      <c r="D540" s="8"/>
      <c r="E540" s="8"/>
      <c r="F540" s="9"/>
      <c r="G540" s="7"/>
      <c r="H540" s="7"/>
      <c r="I540" s="8"/>
      <c r="J540" s="8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55">
        <f t="shared" si="8"/>
        <v>0</v>
      </c>
      <c r="AO540" s="56">
        <f>C540+G540-AN540</f>
        <v>0</v>
      </c>
      <c r="AP540" s="57">
        <f>B540*AO540</f>
        <v>0</v>
      </c>
    </row>
    <row r="541" spans="1:42" ht="18.75" x14ac:dyDescent="0.3">
      <c r="A541" s="12" t="s">
        <v>725</v>
      </c>
      <c r="B541" s="6"/>
      <c r="C541" s="7">
        <v>100</v>
      </c>
      <c r="D541" s="8"/>
      <c r="E541" s="8"/>
      <c r="F541" s="9"/>
      <c r="G541" s="7"/>
      <c r="H541" s="7"/>
      <c r="I541" s="8"/>
      <c r="J541" s="8"/>
      <c r="K541" s="11"/>
      <c r="L541" s="11"/>
      <c r="M541" s="11"/>
      <c r="N541" s="11"/>
      <c r="O541" s="11"/>
      <c r="P541" s="11">
        <v>6</v>
      </c>
      <c r="Q541" s="11"/>
      <c r="R541" s="11"/>
      <c r="S541" s="11"/>
      <c r="T541" s="11"/>
      <c r="U541" s="11"/>
      <c r="V541" s="11"/>
      <c r="W541" s="11">
        <v>4</v>
      </c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55">
        <f t="shared" si="8"/>
        <v>10</v>
      </c>
      <c r="AO541" s="56">
        <f>C541+G541-AN541</f>
        <v>90</v>
      </c>
      <c r="AP541" s="57">
        <f>B541*AO541</f>
        <v>0</v>
      </c>
    </row>
    <row r="542" spans="1:42" ht="18.75" x14ac:dyDescent="0.3">
      <c r="A542" s="12" t="s">
        <v>726</v>
      </c>
      <c r="B542" s="6"/>
      <c r="C542" s="7">
        <v>0</v>
      </c>
      <c r="D542" s="8"/>
      <c r="E542" s="8"/>
      <c r="F542" s="9"/>
      <c r="G542" s="7"/>
      <c r="H542" s="7"/>
      <c r="I542" s="8"/>
      <c r="J542" s="8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55">
        <f t="shared" si="8"/>
        <v>0</v>
      </c>
      <c r="AO542" s="56">
        <f>C542+G542-AN542</f>
        <v>0</v>
      </c>
      <c r="AP542" s="57">
        <f>B542*AO542</f>
        <v>0</v>
      </c>
    </row>
    <row r="543" spans="1:42" ht="18.75" x14ac:dyDescent="0.3">
      <c r="A543" s="34" t="s">
        <v>727</v>
      </c>
      <c r="B543" s="11"/>
      <c r="C543" s="21">
        <v>21</v>
      </c>
      <c r="D543" s="21" t="s">
        <v>728</v>
      </c>
      <c r="E543" s="21">
        <v>44749</v>
      </c>
      <c r="F543" s="23">
        <v>44749</v>
      </c>
      <c r="G543" s="30"/>
      <c r="H543" s="30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55">
        <f t="shared" si="8"/>
        <v>0</v>
      </c>
      <c r="AO543" s="56">
        <f>C543+G543-AN543</f>
        <v>21</v>
      </c>
      <c r="AP543" s="57">
        <f>B543*AO543</f>
        <v>0</v>
      </c>
    </row>
    <row r="544" spans="1:42" ht="18.75" x14ac:dyDescent="0.3">
      <c r="A544" s="12" t="s">
        <v>729</v>
      </c>
      <c r="B544" s="6">
        <v>21.24</v>
      </c>
      <c r="C544" s="7">
        <v>146</v>
      </c>
      <c r="D544" s="8" t="s">
        <v>10</v>
      </c>
      <c r="E544" s="8" t="s">
        <v>16</v>
      </c>
      <c r="F544" s="9" t="s">
        <v>16</v>
      </c>
      <c r="G544" s="7"/>
      <c r="H544" s="7">
        <v>9950</v>
      </c>
      <c r="I544" s="8"/>
      <c r="J544" s="8">
        <v>5</v>
      </c>
      <c r="K544" s="11"/>
      <c r="L544" s="11"/>
      <c r="M544" s="11"/>
      <c r="N544" s="11"/>
      <c r="O544" s="11"/>
      <c r="P544" s="11">
        <v>15</v>
      </c>
      <c r="Q544" s="11"/>
      <c r="R544" s="11"/>
      <c r="S544" s="11"/>
      <c r="T544" s="11"/>
      <c r="U544" s="11"/>
      <c r="V544" s="11"/>
      <c r="W544" s="11">
        <v>10</v>
      </c>
      <c r="X544" s="11">
        <v>10</v>
      </c>
      <c r="Y544" s="11"/>
      <c r="Z544" s="11"/>
      <c r="AA544" s="11"/>
      <c r="AB544" s="11"/>
      <c r="AC544" s="11">
        <v>10</v>
      </c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55">
        <f t="shared" si="8"/>
        <v>50</v>
      </c>
      <c r="AO544" s="56">
        <f>C544+G544-AN544</f>
        <v>96</v>
      </c>
      <c r="AP544" s="57">
        <f>B544*AO544</f>
        <v>2039.04</v>
      </c>
    </row>
    <row r="545" spans="1:42" ht="18.75" x14ac:dyDescent="0.3">
      <c r="A545" s="12" t="s">
        <v>730</v>
      </c>
      <c r="B545" s="6">
        <v>19.8</v>
      </c>
      <c r="C545" s="7">
        <v>200</v>
      </c>
      <c r="D545" s="8" t="s">
        <v>343</v>
      </c>
      <c r="E545" s="8" t="s">
        <v>731</v>
      </c>
      <c r="F545" s="9" t="s">
        <v>731</v>
      </c>
      <c r="G545" s="7"/>
      <c r="H545" s="7">
        <v>9879</v>
      </c>
      <c r="I545" s="8"/>
      <c r="J545" s="8"/>
      <c r="K545" s="11"/>
      <c r="L545" s="11"/>
      <c r="M545" s="11">
        <v>10</v>
      </c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55">
        <f t="shared" si="8"/>
        <v>10</v>
      </c>
      <c r="AO545" s="56">
        <f>C545+G545-AN545</f>
        <v>190</v>
      </c>
      <c r="AP545" s="57">
        <f>B545*AO545</f>
        <v>3762</v>
      </c>
    </row>
    <row r="546" spans="1:42" ht="18.75" x14ac:dyDescent="0.3">
      <c r="A546" s="12" t="s">
        <v>732</v>
      </c>
      <c r="B546" s="6">
        <v>11.7</v>
      </c>
      <c r="C546" s="7">
        <v>240</v>
      </c>
      <c r="D546" s="8" t="s">
        <v>10</v>
      </c>
      <c r="E546" s="8">
        <v>44887</v>
      </c>
      <c r="F546" s="9">
        <v>44887</v>
      </c>
      <c r="G546" s="7"/>
      <c r="H546" s="7">
        <v>9880</v>
      </c>
      <c r="I546" s="8"/>
      <c r="J546" s="8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55">
        <f t="shared" si="8"/>
        <v>0</v>
      </c>
      <c r="AO546" s="56">
        <f>C546+G546-AN546</f>
        <v>240</v>
      </c>
      <c r="AP546" s="57">
        <f>B546*AO546</f>
        <v>2808</v>
      </c>
    </row>
    <row r="547" spans="1:42" ht="18.75" x14ac:dyDescent="0.3">
      <c r="A547" s="12" t="s">
        <v>733</v>
      </c>
      <c r="B547" s="6">
        <v>2400</v>
      </c>
      <c r="C547" s="7">
        <v>70</v>
      </c>
      <c r="D547" s="8" t="s">
        <v>734</v>
      </c>
      <c r="E547" s="8">
        <v>44801</v>
      </c>
      <c r="F547" s="9">
        <v>44801</v>
      </c>
      <c r="G547" s="7"/>
      <c r="H547" s="7"/>
      <c r="I547" s="8">
        <v>1</v>
      </c>
      <c r="J547" s="8"/>
      <c r="K547" s="11"/>
      <c r="L547" s="11"/>
      <c r="M547" s="11"/>
      <c r="N547" s="11">
        <v>4</v>
      </c>
      <c r="O547" s="11"/>
      <c r="P547" s="11"/>
      <c r="Q547" s="11"/>
      <c r="R547" s="11"/>
      <c r="S547" s="11"/>
      <c r="T547" s="11"/>
      <c r="U547" s="11"/>
      <c r="V547" s="11">
        <v>3</v>
      </c>
      <c r="W547" s="11"/>
      <c r="X547" s="11"/>
      <c r="Y547" s="11"/>
      <c r="Z547" s="11"/>
      <c r="AA547" s="11"/>
      <c r="AB547" s="11"/>
      <c r="AC547" s="11"/>
      <c r="AD547" s="11"/>
      <c r="AE547" s="11">
        <v>3</v>
      </c>
      <c r="AF547" s="11"/>
      <c r="AG547" s="11"/>
      <c r="AH547" s="11"/>
      <c r="AI547" s="11"/>
      <c r="AJ547" s="11"/>
      <c r="AK547" s="11"/>
      <c r="AL547" s="11"/>
      <c r="AM547" s="11"/>
      <c r="AN547" s="55">
        <f t="shared" si="8"/>
        <v>11</v>
      </c>
      <c r="AO547" s="56">
        <f>C547+G547-AN547</f>
        <v>59</v>
      </c>
      <c r="AP547" s="57">
        <f>B547*AO547</f>
        <v>141600</v>
      </c>
    </row>
    <row r="548" spans="1:42" ht="18.75" x14ac:dyDescent="0.3">
      <c r="A548" s="12" t="s">
        <v>735</v>
      </c>
      <c r="B548" s="6"/>
      <c r="C548" s="7">
        <v>0</v>
      </c>
      <c r="D548" s="8"/>
      <c r="E548" s="8"/>
      <c r="F548" s="9"/>
      <c r="G548" s="7"/>
      <c r="H548" s="7"/>
      <c r="I548" s="8"/>
      <c r="J548" s="8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55">
        <f t="shared" si="8"/>
        <v>0</v>
      </c>
      <c r="AO548" s="56">
        <f>C548+G548-AN548</f>
        <v>0</v>
      </c>
      <c r="AP548" s="57">
        <f>B548*AO548</f>
        <v>0</v>
      </c>
    </row>
    <row r="549" spans="1:42" ht="18.75" x14ac:dyDescent="0.3">
      <c r="A549" s="12" t="s">
        <v>736</v>
      </c>
      <c r="B549" s="6">
        <v>250</v>
      </c>
      <c r="C549" s="7">
        <v>33</v>
      </c>
      <c r="D549" s="8"/>
      <c r="E549" s="8"/>
      <c r="F549" s="9"/>
      <c r="G549" s="7"/>
      <c r="H549" s="7"/>
      <c r="I549" s="8">
        <v>5</v>
      </c>
      <c r="J549" s="8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>
        <v>5</v>
      </c>
      <c r="AI549" s="11"/>
      <c r="AJ549" s="11"/>
      <c r="AK549" s="11">
        <v>10</v>
      </c>
      <c r="AL549" s="11"/>
      <c r="AM549" s="11"/>
      <c r="AN549" s="55">
        <f t="shared" si="8"/>
        <v>20</v>
      </c>
      <c r="AO549" s="56">
        <f>C549+G549-AN549</f>
        <v>13</v>
      </c>
      <c r="AP549" s="57">
        <f>B549*AO549</f>
        <v>3250</v>
      </c>
    </row>
    <row r="550" spans="1:42" ht="18.75" x14ac:dyDescent="0.3">
      <c r="A550" s="13" t="s">
        <v>737</v>
      </c>
      <c r="B550" s="6">
        <v>372</v>
      </c>
      <c r="C550" s="7">
        <v>0</v>
      </c>
      <c r="D550" s="8" t="s">
        <v>738</v>
      </c>
      <c r="E550" s="8" t="s">
        <v>739</v>
      </c>
      <c r="F550" s="9" t="s">
        <v>739</v>
      </c>
      <c r="G550" s="7"/>
      <c r="H550" s="7"/>
      <c r="I550" s="8"/>
      <c r="J550" s="8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55">
        <f t="shared" si="8"/>
        <v>0</v>
      </c>
      <c r="AO550" s="56">
        <f>C550+G550-AN550</f>
        <v>0</v>
      </c>
      <c r="AP550" s="57">
        <f>B550*AO550</f>
        <v>0</v>
      </c>
    </row>
    <row r="551" spans="1:42" ht="18.75" x14ac:dyDescent="0.3">
      <c r="A551" s="12" t="s">
        <v>740</v>
      </c>
      <c r="B551" s="6"/>
      <c r="C551" s="7">
        <v>65</v>
      </c>
      <c r="D551" s="8"/>
      <c r="E551" s="8"/>
      <c r="F551" s="9"/>
      <c r="G551" s="7"/>
      <c r="H551" s="7"/>
      <c r="I551" s="8"/>
      <c r="J551" s="8"/>
      <c r="K551" s="11"/>
      <c r="L551" s="11"/>
      <c r="M551" s="11">
        <v>5</v>
      </c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>
        <v>5</v>
      </c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55">
        <f t="shared" si="8"/>
        <v>10</v>
      </c>
      <c r="AO551" s="56">
        <f>C551+G551-AN551</f>
        <v>55</v>
      </c>
      <c r="AP551" s="57">
        <f>B551*AO551</f>
        <v>0</v>
      </c>
    </row>
    <row r="552" spans="1:42" ht="18.75" x14ac:dyDescent="0.3">
      <c r="A552" s="12" t="s">
        <v>741</v>
      </c>
      <c r="B552" s="6">
        <v>119.99</v>
      </c>
      <c r="C552" s="7">
        <v>799</v>
      </c>
      <c r="D552" s="8" t="s">
        <v>10</v>
      </c>
      <c r="E552" s="8" t="s">
        <v>16</v>
      </c>
      <c r="F552" s="9" t="s">
        <v>16</v>
      </c>
      <c r="G552" s="7"/>
      <c r="H552" s="7">
        <v>9139</v>
      </c>
      <c r="I552" s="8">
        <v>45</v>
      </c>
      <c r="J552" s="8">
        <v>19</v>
      </c>
      <c r="K552" s="11"/>
      <c r="L552" s="11"/>
      <c r="M552" s="11">
        <v>24</v>
      </c>
      <c r="N552" s="11">
        <v>16</v>
      </c>
      <c r="O552" s="11">
        <v>3</v>
      </c>
      <c r="P552" s="11">
        <v>18</v>
      </c>
      <c r="Q552" s="11">
        <v>24</v>
      </c>
      <c r="R552" s="11"/>
      <c r="S552" s="11"/>
      <c r="T552" s="11">
        <v>32</v>
      </c>
      <c r="U552" s="11">
        <v>17</v>
      </c>
      <c r="V552" s="11"/>
      <c r="W552" s="11">
        <v>63</v>
      </c>
      <c r="X552" s="11">
        <v>20</v>
      </c>
      <c r="Y552" s="11"/>
      <c r="Z552" s="11"/>
      <c r="AA552" s="11">
        <v>41</v>
      </c>
      <c r="AB552" s="11">
        <v>21</v>
      </c>
      <c r="AC552" s="11">
        <v>30</v>
      </c>
      <c r="AD552" s="11">
        <v>5</v>
      </c>
      <c r="AE552" s="11">
        <v>40</v>
      </c>
      <c r="AF552" s="11"/>
      <c r="AG552" s="11"/>
      <c r="AH552" s="11">
        <v>20</v>
      </c>
      <c r="AI552" s="11">
        <v>19</v>
      </c>
      <c r="AJ552" s="11"/>
      <c r="AK552" s="11">
        <v>41</v>
      </c>
      <c r="AL552" s="11">
        <v>21</v>
      </c>
      <c r="AM552" s="11"/>
      <c r="AN552" s="55">
        <f t="shared" si="8"/>
        <v>519</v>
      </c>
      <c r="AO552" s="56">
        <f>C552+G552-AN552</f>
        <v>280</v>
      </c>
      <c r="AP552" s="57">
        <f>B552*AO552</f>
        <v>33597.199999999997</v>
      </c>
    </row>
    <row r="553" spans="1:42" ht="18.75" x14ac:dyDescent="0.3">
      <c r="A553" s="13" t="s">
        <v>742</v>
      </c>
      <c r="B553" s="6"/>
      <c r="C553" s="7">
        <v>0</v>
      </c>
      <c r="D553" s="8"/>
      <c r="E553" s="8"/>
      <c r="F553" s="9"/>
      <c r="G553" s="7"/>
      <c r="H553" s="7"/>
      <c r="I553" s="8"/>
      <c r="J553" s="8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55">
        <f t="shared" si="8"/>
        <v>0</v>
      </c>
      <c r="AO553" s="56">
        <f>C553+G553-AN553</f>
        <v>0</v>
      </c>
      <c r="AP553" s="57">
        <f>B553*AO553</f>
        <v>0</v>
      </c>
    </row>
    <row r="554" spans="1:42" ht="18.75" x14ac:dyDescent="0.3">
      <c r="A554" s="12" t="s">
        <v>743</v>
      </c>
      <c r="B554" s="6"/>
      <c r="C554" s="7">
        <v>215</v>
      </c>
      <c r="D554" s="8" t="s">
        <v>550</v>
      </c>
      <c r="E554" s="8">
        <v>44776</v>
      </c>
      <c r="F554" s="9">
        <v>44776</v>
      </c>
      <c r="G554" s="7"/>
      <c r="H554" s="7"/>
      <c r="I554" s="8"/>
      <c r="J554" s="8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55">
        <f t="shared" si="8"/>
        <v>0</v>
      </c>
      <c r="AO554" s="56">
        <f>C554+G554-AN554</f>
        <v>215</v>
      </c>
      <c r="AP554" s="57">
        <f>B554*AO554</f>
        <v>0</v>
      </c>
    </row>
    <row r="555" spans="1:42" ht="18.75" x14ac:dyDescent="0.3">
      <c r="A555" s="13" t="s">
        <v>744</v>
      </c>
      <c r="B555" s="6"/>
      <c r="C555" s="7">
        <v>0</v>
      </c>
      <c r="D555" s="8"/>
      <c r="E555" s="8"/>
      <c r="F555" s="9"/>
      <c r="G555" s="7"/>
      <c r="H555" s="7"/>
      <c r="I555" s="8"/>
      <c r="J555" s="8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55">
        <f t="shared" si="8"/>
        <v>0</v>
      </c>
      <c r="AO555" s="56">
        <f>C555+G555-AN555</f>
        <v>0</v>
      </c>
      <c r="AP555" s="57">
        <f>B555*AO555</f>
        <v>0</v>
      </c>
    </row>
    <row r="556" spans="1:42" ht="18.75" x14ac:dyDescent="0.3">
      <c r="A556" s="12" t="s">
        <v>745</v>
      </c>
      <c r="B556" s="6">
        <v>390</v>
      </c>
      <c r="C556" s="7">
        <v>150</v>
      </c>
      <c r="D556" s="8" t="s">
        <v>10</v>
      </c>
      <c r="E556" s="8">
        <v>44848</v>
      </c>
      <c r="F556" s="9">
        <v>44848</v>
      </c>
      <c r="G556" s="7"/>
      <c r="H556" s="7">
        <v>10447</v>
      </c>
      <c r="I556" s="8">
        <v>5</v>
      </c>
      <c r="J556" s="8"/>
      <c r="K556" s="11"/>
      <c r="L556" s="11"/>
      <c r="M556" s="11">
        <v>5</v>
      </c>
      <c r="N556" s="11"/>
      <c r="O556" s="11"/>
      <c r="P556" s="11">
        <v>5</v>
      </c>
      <c r="Q556" s="11"/>
      <c r="R556" s="11"/>
      <c r="S556" s="11"/>
      <c r="T556" s="11">
        <v>5</v>
      </c>
      <c r="U556" s="11"/>
      <c r="V556" s="11"/>
      <c r="W556" s="11">
        <v>5</v>
      </c>
      <c r="X556" s="11"/>
      <c r="Y556" s="11"/>
      <c r="Z556" s="11"/>
      <c r="AA556" s="11">
        <v>5</v>
      </c>
      <c r="AB556" s="11"/>
      <c r="AC556" s="11">
        <v>5</v>
      </c>
      <c r="AD556" s="11"/>
      <c r="AE556" s="11"/>
      <c r="AF556" s="11"/>
      <c r="AG556" s="11"/>
      <c r="AH556" s="11">
        <v>5</v>
      </c>
      <c r="AI556" s="11"/>
      <c r="AJ556" s="11"/>
      <c r="AK556" s="11">
        <v>10</v>
      </c>
      <c r="AL556" s="11"/>
      <c r="AM556" s="11"/>
      <c r="AN556" s="55">
        <f t="shared" si="8"/>
        <v>50</v>
      </c>
      <c r="AO556" s="56">
        <f>C556+G556-AN556</f>
        <v>100</v>
      </c>
      <c r="AP556" s="57">
        <f>B556*AO556</f>
        <v>39000</v>
      </c>
    </row>
    <row r="557" spans="1:42" ht="18.75" x14ac:dyDescent="0.3">
      <c r="A557" s="13" t="s">
        <v>746</v>
      </c>
      <c r="B557" s="6"/>
      <c r="C557" s="7">
        <v>0</v>
      </c>
      <c r="D557" s="8"/>
      <c r="E557" s="8"/>
      <c r="F557" s="9"/>
      <c r="G557" s="7"/>
      <c r="H557" s="7"/>
      <c r="I557" s="8"/>
      <c r="J557" s="8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55">
        <f t="shared" si="8"/>
        <v>0</v>
      </c>
      <c r="AO557" s="56">
        <f>C557+G557-AN557</f>
        <v>0</v>
      </c>
      <c r="AP557" s="57">
        <f>B557*AO557</f>
        <v>0</v>
      </c>
    </row>
    <row r="558" spans="1:42" ht="18.75" x14ac:dyDescent="0.3">
      <c r="A558" s="12" t="s">
        <v>747</v>
      </c>
      <c r="B558" s="6"/>
      <c r="C558" s="7">
        <v>105</v>
      </c>
      <c r="D558" s="8" t="s">
        <v>748</v>
      </c>
      <c r="E558" s="8">
        <v>44726</v>
      </c>
      <c r="F558" s="9">
        <v>44726</v>
      </c>
      <c r="G558" s="7"/>
      <c r="H558" s="7"/>
      <c r="I558" s="8"/>
      <c r="J558" s="8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55">
        <f t="shared" si="8"/>
        <v>0</v>
      </c>
      <c r="AO558" s="56">
        <f>C558+G558-AN558</f>
        <v>105</v>
      </c>
      <c r="AP558" s="57">
        <f>B558*AO558</f>
        <v>0</v>
      </c>
    </row>
    <row r="559" spans="1:42" ht="18.75" x14ac:dyDescent="0.3">
      <c r="A559" s="12" t="s">
        <v>749</v>
      </c>
      <c r="B559" s="6"/>
      <c r="C559" s="7">
        <v>6</v>
      </c>
      <c r="D559" s="8"/>
      <c r="E559" s="8"/>
      <c r="F559" s="9"/>
      <c r="G559" s="7"/>
      <c r="H559" s="7"/>
      <c r="I559" s="8"/>
      <c r="J559" s="8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55">
        <f t="shared" si="8"/>
        <v>0</v>
      </c>
      <c r="AO559" s="56">
        <f>C559+G559-AN559</f>
        <v>6</v>
      </c>
      <c r="AP559" s="57">
        <f>B559*AO559</f>
        <v>0</v>
      </c>
    </row>
    <row r="560" spans="1:42" ht="18.75" x14ac:dyDescent="0.3">
      <c r="A560" s="12" t="s">
        <v>750</v>
      </c>
      <c r="B560" s="6">
        <v>3.34</v>
      </c>
      <c r="C560" s="7">
        <v>3250</v>
      </c>
      <c r="D560" s="8" t="s">
        <v>10</v>
      </c>
      <c r="E560" s="8" t="s">
        <v>16</v>
      </c>
      <c r="F560" s="9" t="s">
        <v>16</v>
      </c>
      <c r="G560" s="10"/>
      <c r="H560" s="7">
        <v>9928</v>
      </c>
      <c r="I560" s="8">
        <v>100</v>
      </c>
      <c r="J560" s="8"/>
      <c r="K560" s="11"/>
      <c r="L560" s="11"/>
      <c r="M560" s="11"/>
      <c r="N560" s="11">
        <v>50</v>
      </c>
      <c r="O560" s="11"/>
      <c r="P560" s="11">
        <v>100</v>
      </c>
      <c r="Q560" s="11"/>
      <c r="R560" s="11"/>
      <c r="S560" s="11"/>
      <c r="T560" s="11">
        <v>100</v>
      </c>
      <c r="U560" s="11">
        <v>50</v>
      </c>
      <c r="V560" s="11"/>
      <c r="W560" s="11">
        <v>100</v>
      </c>
      <c r="X560" s="11">
        <v>50</v>
      </c>
      <c r="Y560" s="11"/>
      <c r="Z560" s="11"/>
      <c r="AA560" s="11">
        <v>200</v>
      </c>
      <c r="AB560" s="11"/>
      <c r="AC560" s="11">
        <v>100</v>
      </c>
      <c r="AD560" s="11">
        <v>50</v>
      </c>
      <c r="AE560" s="11">
        <v>100</v>
      </c>
      <c r="AF560" s="11"/>
      <c r="AG560" s="11"/>
      <c r="AH560" s="11"/>
      <c r="AI560" s="11"/>
      <c r="AJ560" s="11"/>
      <c r="AK560" s="11">
        <v>250</v>
      </c>
      <c r="AL560" s="11">
        <v>50</v>
      </c>
      <c r="AM560" s="11"/>
      <c r="AN560" s="55">
        <f t="shared" si="8"/>
        <v>1300</v>
      </c>
      <c r="AO560" s="56">
        <f>C560+G560-AN560</f>
        <v>1950</v>
      </c>
      <c r="AP560" s="57">
        <f>B560*AO560</f>
        <v>6513</v>
      </c>
    </row>
    <row r="561" spans="1:42" ht="18.75" x14ac:dyDescent="0.3">
      <c r="A561" s="12" t="s">
        <v>751</v>
      </c>
      <c r="B561" s="6">
        <v>16.78</v>
      </c>
      <c r="C561" s="7">
        <v>940</v>
      </c>
      <c r="D561" s="8" t="s">
        <v>10</v>
      </c>
      <c r="E561" s="8" t="s">
        <v>72</v>
      </c>
      <c r="F561" s="9" t="s">
        <v>72</v>
      </c>
      <c r="G561" s="7"/>
      <c r="H561" s="7"/>
      <c r="I561" s="8"/>
      <c r="J561" s="8"/>
      <c r="K561" s="11"/>
      <c r="L561" s="11"/>
      <c r="M561" s="11"/>
      <c r="N561" s="11">
        <v>55</v>
      </c>
      <c r="O561" s="11"/>
      <c r="P561" s="11"/>
      <c r="Q561" s="11">
        <v>50</v>
      </c>
      <c r="R561" s="11"/>
      <c r="S561" s="11"/>
      <c r="T561" s="11"/>
      <c r="U561" s="11"/>
      <c r="V561" s="11"/>
      <c r="W561" s="11"/>
      <c r="X561" s="11">
        <v>60</v>
      </c>
      <c r="Y561" s="11"/>
      <c r="Z561" s="11"/>
      <c r="AA561" s="11">
        <v>10</v>
      </c>
      <c r="AB561" s="11"/>
      <c r="AC561" s="11"/>
      <c r="AD561" s="11"/>
      <c r="AE561" s="11">
        <v>20</v>
      </c>
      <c r="AF561" s="11"/>
      <c r="AG561" s="11"/>
      <c r="AH561" s="11"/>
      <c r="AI561" s="11">
        <v>50</v>
      </c>
      <c r="AJ561" s="11"/>
      <c r="AK561" s="11"/>
      <c r="AL561" s="11">
        <v>50</v>
      </c>
      <c r="AM561" s="11"/>
      <c r="AN561" s="55">
        <f t="shared" si="8"/>
        <v>295</v>
      </c>
      <c r="AO561" s="56">
        <f>C561+G561-AN561</f>
        <v>645</v>
      </c>
      <c r="AP561" s="57">
        <f>B561*AO561</f>
        <v>10823.1</v>
      </c>
    </row>
    <row r="562" spans="1:42" ht="18.75" x14ac:dyDescent="0.3">
      <c r="A562" s="12" t="s">
        <v>752</v>
      </c>
      <c r="B562" s="6"/>
      <c r="C562" s="7">
        <v>300</v>
      </c>
      <c r="D562" s="8"/>
      <c r="E562" s="8"/>
      <c r="F562" s="9"/>
      <c r="G562" s="7"/>
      <c r="H562" s="7"/>
      <c r="I562" s="8"/>
      <c r="J562" s="8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55">
        <f t="shared" si="8"/>
        <v>0</v>
      </c>
      <c r="AO562" s="56">
        <f>C562+G562-AN562</f>
        <v>300</v>
      </c>
      <c r="AP562" s="57">
        <f>B562*AO562</f>
        <v>0</v>
      </c>
    </row>
    <row r="563" spans="1:42" ht="18.75" x14ac:dyDescent="0.3">
      <c r="A563" s="12" t="s">
        <v>753</v>
      </c>
      <c r="B563" s="6">
        <v>112.8</v>
      </c>
      <c r="C563" s="7">
        <v>1877</v>
      </c>
      <c r="D563" s="8" t="s">
        <v>738</v>
      </c>
      <c r="E563" s="8" t="s">
        <v>754</v>
      </c>
      <c r="F563" s="9" t="s">
        <v>754</v>
      </c>
      <c r="G563" s="7"/>
      <c r="H563" s="7">
        <v>10338</v>
      </c>
      <c r="I563" s="8">
        <v>50</v>
      </c>
      <c r="J563" s="8"/>
      <c r="K563" s="11"/>
      <c r="L563" s="11"/>
      <c r="M563" s="11"/>
      <c r="N563" s="11"/>
      <c r="O563" s="11"/>
      <c r="P563" s="11"/>
      <c r="Q563" s="11"/>
      <c r="R563" s="11"/>
      <c r="S563" s="11"/>
      <c r="T563" s="11">
        <v>25</v>
      </c>
      <c r="U563" s="11">
        <v>25</v>
      </c>
      <c r="V563" s="11"/>
      <c r="W563" s="11"/>
      <c r="X563" s="11"/>
      <c r="Y563" s="11"/>
      <c r="Z563" s="11"/>
      <c r="AA563" s="11"/>
      <c r="AB563" s="11"/>
      <c r="AC563" s="11"/>
      <c r="AD563" s="11">
        <v>25</v>
      </c>
      <c r="AE563" s="11"/>
      <c r="AF563" s="11"/>
      <c r="AG563" s="11"/>
      <c r="AH563" s="11"/>
      <c r="AI563" s="11"/>
      <c r="AJ563" s="11"/>
      <c r="AK563" s="11">
        <v>25</v>
      </c>
      <c r="AL563" s="11">
        <v>25</v>
      </c>
      <c r="AM563" s="11"/>
      <c r="AN563" s="55">
        <f t="shared" si="8"/>
        <v>175</v>
      </c>
      <c r="AO563" s="56">
        <f>C563+G563-AN563</f>
        <v>1702</v>
      </c>
      <c r="AP563" s="57">
        <f>B563*AO563</f>
        <v>191985.6</v>
      </c>
    </row>
    <row r="564" spans="1:42" ht="18.75" x14ac:dyDescent="0.3">
      <c r="A564" s="12" t="s">
        <v>755</v>
      </c>
      <c r="B564" s="6"/>
      <c r="C564" s="7">
        <v>4000</v>
      </c>
      <c r="D564" s="8"/>
      <c r="E564" s="8"/>
      <c r="F564" s="9"/>
      <c r="G564" s="7"/>
      <c r="H564" s="7"/>
      <c r="I564" s="8"/>
      <c r="J564" s="8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55">
        <f t="shared" si="8"/>
        <v>0</v>
      </c>
      <c r="AO564" s="56">
        <f>C564+G564-AN564</f>
        <v>4000</v>
      </c>
      <c r="AP564" s="57">
        <f>B564*AO564</f>
        <v>0</v>
      </c>
    </row>
    <row r="565" spans="1:42" ht="18.75" x14ac:dyDescent="0.3">
      <c r="A565" s="12" t="s">
        <v>756</v>
      </c>
      <c r="B565" s="6"/>
      <c r="C565" s="7">
        <v>1550</v>
      </c>
      <c r="D565" s="8"/>
      <c r="E565" s="8"/>
      <c r="F565" s="9"/>
      <c r="G565" s="7"/>
      <c r="H565" s="7"/>
      <c r="I565" s="8">
        <v>50</v>
      </c>
      <c r="J565" s="8"/>
      <c r="K565" s="11"/>
      <c r="L565" s="11"/>
      <c r="M565" s="11"/>
      <c r="N565" s="11"/>
      <c r="O565" s="11"/>
      <c r="P565" s="11">
        <v>100</v>
      </c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>
        <v>150</v>
      </c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55">
        <f t="shared" si="8"/>
        <v>300</v>
      </c>
      <c r="AO565" s="56">
        <f>C565+G565-AN565</f>
        <v>1250</v>
      </c>
      <c r="AP565" s="57">
        <f>B565*AO565</f>
        <v>0</v>
      </c>
    </row>
    <row r="566" spans="1:42" ht="18.75" x14ac:dyDescent="0.3">
      <c r="A566" s="12" t="s">
        <v>757</v>
      </c>
      <c r="B566" s="6"/>
      <c r="C566" s="7">
        <v>142</v>
      </c>
      <c r="D566" s="8"/>
      <c r="E566" s="8"/>
      <c r="F566" s="9"/>
      <c r="G566" s="7"/>
      <c r="H566" s="7"/>
      <c r="I566" s="8"/>
      <c r="J566" s="8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55">
        <f t="shared" si="8"/>
        <v>0</v>
      </c>
      <c r="AO566" s="56">
        <f>C566+G566-AN566</f>
        <v>142</v>
      </c>
      <c r="AP566" s="57">
        <f>B566*AO566</f>
        <v>0</v>
      </c>
    </row>
    <row r="567" spans="1:42" ht="18.75" x14ac:dyDescent="0.3">
      <c r="A567" s="12" t="s">
        <v>758</v>
      </c>
      <c r="B567" s="6"/>
      <c r="C567" s="7">
        <v>1420</v>
      </c>
      <c r="D567" s="8"/>
      <c r="E567" s="8"/>
      <c r="F567" s="9"/>
      <c r="G567" s="7"/>
      <c r="H567" s="7"/>
      <c r="I567" s="8"/>
      <c r="J567" s="8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55">
        <f t="shared" si="8"/>
        <v>0</v>
      </c>
      <c r="AO567" s="56">
        <f>C567+G567-AN567</f>
        <v>1420</v>
      </c>
      <c r="AP567" s="57">
        <f>B567*AO567</f>
        <v>0</v>
      </c>
    </row>
    <row r="568" spans="1:42" ht="18.75" x14ac:dyDescent="0.3">
      <c r="A568" s="12" t="s">
        <v>759</v>
      </c>
      <c r="B568" s="6"/>
      <c r="C568" s="7">
        <v>664</v>
      </c>
      <c r="D568" s="8"/>
      <c r="E568" s="8"/>
      <c r="F568" s="9"/>
      <c r="G568" s="7"/>
      <c r="H568" s="7"/>
      <c r="I568" s="8"/>
      <c r="J568" s="8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55">
        <f t="shared" si="8"/>
        <v>0</v>
      </c>
      <c r="AO568" s="56">
        <f>C568+G568-AN568</f>
        <v>664</v>
      </c>
      <c r="AP568" s="57">
        <f>B568*AO568</f>
        <v>0</v>
      </c>
    </row>
    <row r="569" spans="1:42" ht="18.75" x14ac:dyDescent="0.3">
      <c r="A569" s="12" t="s">
        <v>760</v>
      </c>
      <c r="B569" s="6">
        <v>47.3</v>
      </c>
      <c r="C569" s="7">
        <v>31</v>
      </c>
      <c r="D569" s="8" t="s">
        <v>10</v>
      </c>
      <c r="E569" s="8">
        <v>44757</v>
      </c>
      <c r="F569" s="9">
        <v>44757</v>
      </c>
      <c r="G569" s="7"/>
      <c r="H569" s="7"/>
      <c r="I569" s="8"/>
      <c r="J569" s="8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55">
        <f t="shared" si="8"/>
        <v>0</v>
      </c>
      <c r="AO569" s="56">
        <f>C569+G569-AN569</f>
        <v>31</v>
      </c>
      <c r="AP569" s="57">
        <f>B569*AO569</f>
        <v>1466.3</v>
      </c>
    </row>
    <row r="570" spans="1:42" ht="18.75" x14ac:dyDescent="0.3">
      <c r="A570" s="12" t="s">
        <v>761</v>
      </c>
      <c r="B570" s="6">
        <v>2755.95</v>
      </c>
      <c r="C570" s="7">
        <v>55</v>
      </c>
      <c r="D570" s="8" t="s">
        <v>762</v>
      </c>
      <c r="E570" s="8" t="s">
        <v>763</v>
      </c>
      <c r="F570" s="9" t="s">
        <v>763</v>
      </c>
      <c r="G570" s="7"/>
      <c r="H570" s="7">
        <v>42182420</v>
      </c>
      <c r="I570" s="8">
        <v>1</v>
      </c>
      <c r="J570" s="8">
        <v>1</v>
      </c>
      <c r="K570" s="11"/>
      <c r="L570" s="11"/>
      <c r="M570" s="11"/>
      <c r="N570" s="11"/>
      <c r="O570" s="11"/>
      <c r="P570" s="11"/>
      <c r="Q570" s="11">
        <v>1</v>
      </c>
      <c r="R570" s="11"/>
      <c r="S570" s="11"/>
      <c r="T570" s="11"/>
      <c r="U570" s="11">
        <v>1</v>
      </c>
      <c r="V570" s="11"/>
      <c r="W570" s="11">
        <v>1</v>
      </c>
      <c r="X570" s="11">
        <v>1</v>
      </c>
      <c r="Y570" s="11"/>
      <c r="Z570" s="11"/>
      <c r="AA570" s="11">
        <v>3</v>
      </c>
      <c r="AB570" s="11">
        <v>1</v>
      </c>
      <c r="AC570" s="11"/>
      <c r="AD570" s="11"/>
      <c r="AE570" s="11">
        <v>2</v>
      </c>
      <c r="AF570" s="11"/>
      <c r="AG570" s="11"/>
      <c r="AH570" s="11"/>
      <c r="AI570" s="11">
        <v>3</v>
      </c>
      <c r="AJ570" s="11"/>
      <c r="AK570" s="11">
        <v>1</v>
      </c>
      <c r="AL570" s="11"/>
      <c r="AM570" s="11"/>
      <c r="AN570" s="55">
        <f t="shared" si="8"/>
        <v>16</v>
      </c>
      <c r="AO570" s="56">
        <f>C570+G570-AN570</f>
        <v>39</v>
      </c>
      <c r="AP570" s="57">
        <f>B570*AO570</f>
        <v>107482.04999999999</v>
      </c>
    </row>
    <row r="571" spans="1:42" ht="18.75" x14ac:dyDescent="0.3">
      <c r="A571" s="12" t="s">
        <v>764</v>
      </c>
      <c r="B571" s="6"/>
      <c r="C571" s="7">
        <v>16</v>
      </c>
      <c r="D571" s="8"/>
      <c r="E571" s="8"/>
      <c r="F571" s="9"/>
      <c r="G571" s="7"/>
      <c r="H571" s="7"/>
      <c r="I571" s="8"/>
      <c r="J571" s="8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55">
        <f t="shared" si="8"/>
        <v>0</v>
      </c>
      <c r="AO571" s="56">
        <f>C571+G571-AN571</f>
        <v>16</v>
      </c>
      <c r="AP571" s="57">
        <f>B571*AO571</f>
        <v>0</v>
      </c>
    </row>
    <row r="572" spans="1:42" ht="18.75" x14ac:dyDescent="0.3">
      <c r="A572" s="12" t="s">
        <v>765</v>
      </c>
      <c r="B572" s="7"/>
      <c r="C572" s="7">
        <v>315</v>
      </c>
      <c r="D572" s="8"/>
      <c r="E572" s="8"/>
      <c r="F572" s="7"/>
      <c r="G572" s="7"/>
      <c r="H572" s="7"/>
      <c r="I572" s="8"/>
      <c r="J572" s="8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55">
        <f t="shared" si="8"/>
        <v>0</v>
      </c>
      <c r="AO572" s="56">
        <f>C572+G572-AN572</f>
        <v>315</v>
      </c>
      <c r="AP572" s="57">
        <f>B572*AO572</f>
        <v>0</v>
      </c>
    </row>
    <row r="573" spans="1:42" ht="18.75" x14ac:dyDescent="0.3">
      <c r="A573" s="12" t="s">
        <v>766</v>
      </c>
      <c r="B573" s="7">
        <v>185</v>
      </c>
      <c r="C573" s="7">
        <v>2252</v>
      </c>
      <c r="D573" s="8" t="s">
        <v>767</v>
      </c>
      <c r="E573" s="8" t="s">
        <v>768</v>
      </c>
      <c r="F573" s="7" t="s">
        <v>768</v>
      </c>
      <c r="G573" s="7">
        <v>3780</v>
      </c>
      <c r="H573" s="7">
        <v>42311537</v>
      </c>
      <c r="I573" s="8">
        <v>431</v>
      </c>
      <c r="J573" s="8">
        <v>120</v>
      </c>
      <c r="K573" s="11"/>
      <c r="L573" s="11"/>
      <c r="M573" s="11">
        <v>351</v>
      </c>
      <c r="N573" s="11">
        <v>168</v>
      </c>
      <c r="O573" s="11">
        <v>10</v>
      </c>
      <c r="P573" s="11">
        <v>60</v>
      </c>
      <c r="Q573" s="11">
        <v>491</v>
      </c>
      <c r="R573" s="11"/>
      <c r="S573" s="11"/>
      <c r="T573" s="11">
        <v>238</v>
      </c>
      <c r="U573" s="11">
        <v>156</v>
      </c>
      <c r="V573" s="11">
        <v>48</v>
      </c>
      <c r="W573" s="11">
        <v>120</v>
      </c>
      <c r="X573" s="11">
        <v>432</v>
      </c>
      <c r="Y573" s="11"/>
      <c r="Z573" s="11"/>
      <c r="AA573" s="11">
        <v>193</v>
      </c>
      <c r="AB573" s="11">
        <v>300</v>
      </c>
      <c r="AC573" s="11"/>
      <c r="AD573" s="11"/>
      <c r="AE573" s="11">
        <v>504</v>
      </c>
      <c r="AF573" s="11"/>
      <c r="AG573" s="11"/>
      <c r="AH573" s="11">
        <v>121</v>
      </c>
      <c r="AI573" s="11">
        <v>288</v>
      </c>
      <c r="AJ573" s="11"/>
      <c r="AK573" s="11">
        <v>72</v>
      </c>
      <c r="AL573" s="11">
        <v>384</v>
      </c>
      <c r="AM573" s="11"/>
      <c r="AN573" s="55">
        <f t="shared" si="8"/>
        <v>4487</v>
      </c>
      <c r="AO573" s="56">
        <f>C573+G573-AN573</f>
        <v>1545</v>
      </c>
      <c r="AP573" s="57">
        <f>B573*AO573</f>
        <v>285825</v>
      </c>
    </row>
    <row r="574" spans="1:42" ht="18.75" x14ac:dyDescent="0.3">
      <c r="A574" s="12" t="s">
        <v>769</v>
      </c>
      <c r="B574" s="7">
        <v>87.75</v>
      </c>
      <c r="C574" s="7">
        <v>216</v>
      </c>
      <c r="D574" s="8" t="s">
        <v>770</v>
      </c>
      <c r="E574" s="8" t="s">
        <v>771</v>
      </c>
      <c r="F574" s="7" t="s">
        <v>771</v>
      </c>
      <c r="G574" s="10">
        <v>4000</v>
      </c>
      <c r="H574" s="7">
        <v>51181701</v>
      </c>
      <c r="I574" s="8">
        <v>84</v>
      </c>
      <c r="J574" s="8">
        <v>72</v>
      </c>
      <c r="K574" s="11"/>
      <c r="L574" s="11"/>
      <c r="M574" s="11">
        <v>19</v>
      </c>
      <c r="N574" s="11">
        <v>5</v>
      </c>
      <c r="O574" s="11"/>
      <c r="P574" s="11">
        <v>62</v>
      </c>
      <c r="Q574" s="11">
        <v>44</v>
      </c>
      <c r="R574" s="11"/>
      <c r="S574" s="11"/>
      <c r="T574" s="11">
        <v>13</v>
      </c>
      <c r="U574" s="11"/>
      <c r="V574" s="11"/>
      <c r="W574" s="11"/>
      <c r="X574" s="11">
        <v>91</v>
      </c>
      <c r="Y574" s="11"/>
      <c r="Z574" s="11"/>
      <c r="AA574" s="11">
        <v>120</v>
      </c>
      <c r="AB574" s="11">
        <v>72</v>
      </c>
      <c r="AC574" s="11"/>
      <c r="AD574" s="11"/>
      <c r="AE574" s="11">
        <v>144</v>
      </c>
      <c r="AF574" s="11"/>
      <c r="AG574" s="11"/>
      <c r="AH574" s="11"/>
      <c r="AI574" s="11">
        <v>72</v>
      </c>
      <c r="AJ574" s="11"/>
      <c r="AK574" s="11">
        <v>144</v>
      </c>
      <c r="AL574" s="11">
        <v>168</v>
      </c>
      <c r="AM574" s="11"/>
      <c r="AN574" s="55">
        <f t="shared" si="8"/>
        <v>1110</v>
      </c>
      <c r="AO574" s="56">
        <f>C574+G574-AN574</f>
        <v>3106</v>
      </c>
      <c r="AP574" s="57">
        <f>B574*AO574</f>
        <v>272551.5</v>
      </c>
    </row>
    <row r="575" spans="1:42" ht="18.75" x14ac:dyDescent="0.3">
      <c r="A575" s="12" t="s">
        <v>772</v>
      </c>
      <c r="B575" s="7">
        <v>84</v>
      </c>
      <c r="C575" s="7">
        <v>141</v>
      </c>
      <c r="D575" s="8" t="s">
        <v>10</v>
      </c>
      <c r="E575" s="8">
        <v>44799</v>
      </c>
      <c r="F575" s="7">
        <v>44799</v>
      </c>
      <c r="G575" s="7"/>
      <c r="H575" s="7"/>
      <c r="I575" s="8"/>
      <c r="J575" s="8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55">
        <f t="shared" si="8"/>
        <v>0</v>
      </c>
      <c r="AO575" s="56">
        <f>C575+G575-AN575</f>
        <v>141</v>
      </c>
      <c r="AP575" s="57">
        <f>B575*AO575</f>
        <v>11844</v>
      </c>
    </row>
    <row r="576" spans="1:42" ht="18.75" x14ac:dyDescent="0.3">
      <c r="A576" s="12" t="s">
        <v>773</v>
      </c>
      <c r="B576" s="6"/>
      <c r="C576" s="7">
        <v>1498</v>
      </c>
      <c r="D576" s="8"/>
      <c r="E576" s="8"/>
      <c r="F576" s="9"/>
      <c r="G576" s="7"/>
      <c r="H576" s="7"/>
      <c r="I576" s="8"/>
      <c r="J576" s="8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55">
        <f t="shared" si="8"/>
        <v>0</v>
      </c>
      <c r="AO576" s="56">
        <f>C576+G576-AN576</f>
        <v>1498</v>
      </c>
      <c r="AP576" s="57">
        <f>B576*AO576</f>
        <v>0</v>
      </c>
    </row>
    <row r="577" spans="1:42" ht="18.75" x14ac:dyDescent="0.3">
      <c r="A577" s="12" t="s">
        <v>774</v>
      </c>
      <c r="B577" s="6">
        <v>90</v>
      </c>
      <c r="C577" s="7">
        <v>1778</v>
      </c>
      <c r="D577" s="8" t="s">
        <v>10</v>
      </c>
      <c r="E577" s="8" t="s">
        <v>775</v>
      </c>
      <c r="F577" s="9" t="s">
        <v>775</v>
      </c>
      <c r="G577" s="7"/>
      <c r="H577" s="7"/>
      <c r="I577" s="8"/>
      <c r="J577" s="8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55">
        <f t="shared" si="8"/>
        <v>0</v>
      </c>
      <c r="AO577" s="56">
        <f>C577+G577-AN577</f>
        <v>1778</v>
      </c>
      <c r="AP577" s="57">
        <f>B577*AO577</f>
        <v>160020</v>
      </c>
    </row>
    <row r="578" spans="1:42" ht="18.75" x14ac:dyDescent="0.3">
      <c r="A578" s="12" t="s">
        <v>776</v>
      </c>
      <c r="B578" s="6">
        <v>46.2</v>
      </c>
      <c r="C578" s="7">
        <v>2934</v>
      </c>
      <c r="D578" s="8" t="s">
        <v>10</v>
      </c>
      <c r="E578" s="8" t="s">
        <v>777</v>
      </c>
      <c r="F578" s="9" t="s">
        <v>777</v>
      </c>
      <c r="G578" s="10"/>
      <c r="H578" s="7">
        <v>1875</v>
      </c>
      <c r="I578" s="8"/>
      <c r="J578" s="8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55">
        <f t="shared" si="8"/>
        <v>0</v>
      </c>
      <c r="AO578" s="56">
        <f>C578+G578-AN578</f>
        <v>2934</v>
      </c>
      <c r="AP578" s="57">
        <f>B578*AO578</f>
        <v>135550.80000000002</v>
      </c>
    </row>
    <row r="579" spans="1:42" ht="18.75" x14ac:dyDescent="0.3">
      <c r="A579" s="12" t="s">
        <v>778</v>
      </c>
      <c r="B579" s="6"/>
      <c r="C579" s="7">
        <v>400</v>
      </c>
      <c r="D579" s="8" t="s">
        <v>10</v>
      </c>
      <c r="E579" s="8">
        <v>44750</v>
      </c>
      <c r="F579" s="9">
        <v>44750</v>
      </c>
      <c r="G579" s="7"/>
      <c r="H579" s="7"/>
      <c r="I579" s="8">
        <v>24</v>
      </c>
      <c r="J579" s="8">
        <v>24</v>
      </c>
      <c r="K579" s="11"/>
      <c r="L579" s="11"/>
      <c r="M579" s="11">
        <v>48</v>
      </c>
      <c r="N579" s="11"/>
      <c r="O579" s="11"/>
      <c r="P579" s="11">
        <v>48</v>
      </c>
      <c r="Q579" s="11">
        <v>24</v>
      </c>
      <c r="R579" s="11"/>
      <c r="S579" s="11"/>
      <c r="T579" s="11"/>
      <c r="U579" s="11"/>
      <c r="V579" s="11"/>
      <c r="W579" s="11"/>
      <c r="X579" s="11">
        <v>24</v>
      </c>
      <c r="Y579" s="11"/>
      <c r="Z579" s="11"/>
      <c r="AA579" s="11">
        <v>60</v>
      </c>
      <c r="AB579" s="11"/>
      <c r="AC579" s="11"/>
      <c r="AD579" s="11"/>
      <c r="AE579" s="11">
        <v>24</v>
      </c>
      <c r="AF579" s="11"/>
      <c r="AG579" s="11"/>
      <c r="AH579" s="11"/>
      <c r="AI579" s="11"/>
      <c r="AJ579" s="11"/>
      <c r="AK579" s="11"/>
      <c r="AL579" s="11">
        <v>72</v>
      </c>
      <c r="AM579" s="11"/>
      <c r="AN579" s="55">
        <f t="shared" si="8"/>
        <v>348</v>
      </c>
      <c r="AO579" s="56">
        <f>C579+G579-AN579</f>
        <v>52</v>
      </c>
      <c r="AP579" s="57">
        <f>B579*AO579</f>
        <v>0</v>
      </c>
    </row>
    <row r="580" spans="1:42" ht="18.75" x14ac:dyDescent="0.3">
      <c r="A580" s="12" t="s">
        <v>779</v>
      </c>
      <c r="B580" s="6"/>
      <c r="C580" s="7">
        <v>4846</v>
      </c>
      <c r="D580" s="8" t="s">
        <v>10</v>
      </c>
      <c r="E580" s="8">
        <v>44750</v>
      </c>
      <c r="F580" s="9">
        <v>44750</v>
      </c>
      <c r="G580" s="7"/>
      <c r="H580" s="7"/>
      <c r="I580" s="8">
        <v>12</v>
      </c>
      <c r="J580" s="8">
        <v>12</v>
      </c>
      <c r="K580" s="11"/>
      <c r="L580" s="11"/>
      <c r="M580" s="11">
        <v>12</v>
      </c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55">
        <f t="shared" si="8"/>
        <v>36</v>
      </c>
      <c r="AO580" s="56">
        <f>C580+G580-AN580</f>
        <v>4810</v>
      </c>
      <c r="AP580" s="57">
        <f>B580*AO580</f>
        <v>0</v>
      </c>
    </row>
    <row r="581" spans="1:42" ht="18.75" x14ac:dyDescent="0.3">
      <c r="A581" s="12" t="s">
        <v>780</v>
      </c>
      <c r="B581" s="6"/>
      <c r="C581" s="7">
        <v>932</v>
      </c>
      <c r="D581" s="8"/>
      <c r="E581" s="8"/>
      <c r="F581" s="9"/>
      <c r="G581" s="7"/>
      <c r="H581" s="7"/>
      <c r="I581" s="8"/>
      <c r="J581" s="8"/>
      <c r="K581" s="11"/>
      <c r="L581" s="11"/>
      <c r="M581" s="11"/>
      <c r="N581" s="11"/>
      <c r="O581" s="11"/>
      <c r="P581" s="11">
        <v>36</v>
      </c>
      <c r="Q581" s="11">
        <v>12</v>
      </c>
      <c r="R581" s="11"/>
      <c r="S581" s="11"/>
      <c r="T581" s="11"/>
      <c r="U581" s="11">
        <v>36</v>
      </c>
      <c r="V581" s="11"/>
      <c r="W581" s="11">
        <v>108</v>
      </c>
      <c r="X581" s="11"/>
      <c r="Y581" s="11"/>
      <c r="Z581" s="11"/>
      <c r="AA581" s="11">
        <v>72</v>
      </c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>
        <v>12</v>
      </c>
      <c r="AM581" s="11"/>
      <c r="AN581" s="55">
        <f t="shared" si="8"/>
        <v>276</v>
      </c>
      <c r="AO581" s="56">
        <f>C581+G581-AN581</f>
        <v>656</v>
      </c>
      <c r="AP581" s="57">
        <f>B581*AO581</f>
        <v>0</v>
      </c>
    </row>
    <row r="582" spans="1:42" ht="18.75" x14ac:dyDescent="0.3">
      <c r="A582" s="13" t="s">
        <v>780</v>
      </c>
      <c r="B582" s="6"/>
      <c r="C582" s="7">
        <v>0</v>
      </c>
      <c r="D582" s="8" t="s">
        <v>10</v>
      </c>
      <c r="E582" s="8">
        <v>44750</v>
      </c>
      <c r="F582" s="9">
        <v>44750</v>
      </c>
      <c r="G582" s="7"/>
      <c r="H582" s="7"/>
      <c r="I582" s="8"/>
      <c r="J582" s="8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55">
        <f t="shared" si="8"/>
        <v>0</v>
      </c>
      <c r="AO582" s="56">
        <f>C582+G582-AN582</f>
        <v>0</v>
      </c>
      <c r="AP582" s="57">
        <f>B582*AO582</f>
        <v>0</v>
      </c>
    </row>
    <row r="583" spans="1:42" ht="18.75" x14ac:dyDescent="0.3">
      <c r="A583" s="12" t="s">
        <v>781</v>
      </c>
      <c r="B583" s="6"/>
      <c r="C583" s="7">
        <v>272</v>
      </c>
      <c r="D583" s="8"/>
      <c r="E583" s="8"/>
      <c r="F583" s="9"/>
      <c r="G583" s="7"/>
      <c r="H583" s="7"/>
      <c r="I583" s="8"/>
      <c r="J583" s="8"/>
      <c r="K583" s="11"/>
      <c r="L583" s="11"/>
      <c r="M583" s="11">
        <v>24</v>
      </c>
      <c r="N583" s="11"/>
      <c r="O583" s="11"/>
      <c r="P583" s="11">
        <v>24</v>
      </c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>
        <v>48</v>
      </c>
      <c r="AB583" s="11"/>
      <c r="AC583" s="11"/>
      <c r="AD583" s="11"/>
      <c r="AE583" s="11"/>
      <c r="AF583" s="11"/>
      <c r="AG583" s="11"/>
      <c r="AH583" s="11"/>
      <c r="AI583" s="11"/>
      <c r="AJ583" s="11"/>
      <c r="AK583" s="11">
        <v>60</v>
      </c>
      <c r="AL583" s="11"/>
      <c r="AM583" s="11"/>
      <c r="AN583" s="55">
        <f t="shared" si="8"/>
        <v>156</v>
      </c>
      <c r="AO583" s="56">
        <f>C583+G583-AN583</f>
        <v>116</v>
      </c>
      <c r="AP583" s="57">
        <f>B583*AO583</f>
        <v>0</v>
      </c>
    </row>
    <row r="584" spans="1:42" ht="18.75" x14ac:dyDescent="0.3">
      <c r="A584" s="12" t="s">
        <v>782</v>
      </c>
      <c r="B584" s="6">
        <v>290</v>
      </c>
      <c r="C584" s="7">
        <v>296</v>
      </c>
      <c r="D584" s="8" t="s">
        <v>572</v>
      </c>
      <c r="E584" s="8">
        <v>44914</v>
      </c>
      <c r="F584" s="9">
        <v>44914</v>
      </c>
      <c r="G584" s="7">
        <v>504</v>
      </c>
      <c r="H584" s="7"/>
      <c r="I584" s="8"/>
      <c r="J584" s="8">
        <v>24</v>
      </c>
      <c r="K584" s="11"/>
      <c r="L584" s="11"/>
      <c r="M584" s="11"/>
      <c r="N584" s="11"/>
      <c r="O584" s="11"/>
      <c r="P584" s="11">
        <v>12</v>
      </c>
      <c r="Q584" s="11">
        <v>36</v>
      </c>
      <c r="R584" s="11"/>
      <c r="S584" s="11"/>
      <c r="T584" s="11">
        <v>12</v>
      </c>
      <c r="U584" s="11"/>
      <c r="V584" s="11"/>
      <c r="W584" s="11">
        <v>12</v>
      </c>
      <c r="X584" s="11">
        <v>12</v>
      </c>
      <c r="Y584" s="11"/>
      <c r="Z584" s="11"/>
      <c r="AA584" s="11">
        <v>24</v>
      </c>
      <c r="AB584" s="11">
        <v>24</v>
      </c>
      <c r="AC584" s="11"/>
      <c r="AD584" s="11"/>
      <c r="AE584" s="11">
        <v>36</v>
      </c>
      <c r="AF584" s="11"/>
      <c r="AG584" s="11"/>
      <c r="AH584" s="11"/>
      <c r="AI584" s="11"/>
      <c r="AJ584" s="11"/>
      <c r="AK584" s="11">
        <v>60</v>
      </c>
      <c r="AL584" s="11">
        <v>60</v>
      </c>
      <c r="AM584" s="11"/>
      <c r="AN584" s="55">
        <f t="shared" si="8"/>
        <v>312</v>
      </c>
      <c r="AO584" s="56">
        <f>C584+G584-AN584</f>
        <v>488</v>
      </c>
      <c r="AP584" s="57">
        <f>B584*AO584</f>
        <v>141520</v>
      </c>
    </row>
    <row r="585" spans="1:42" ht="18.75" x14ac:dyDescent="0.3">
      <c r="A585" s="12" t="s">
        <v>783</v>
      </c>
      <c r="B585" s="6"/>
      <c r="C585" s="7">
        <v>310</v>
      </c>
      <c r="D585" s="8" t="s">
        <v>10</v>
      </c>
      <c r="E585" s="8">
        <v>44750</v>
      </c>
      <c r="F585" s="9">
        <v>44750</v>
      </c>
      <c r="G585" s="7"/>
      <c r="H585" s="7"/>
      <c r="I585" s="8"/>
      <c r="J585" s="8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55">
        <f t="shared" si="8"/>
        <v>0</v>
      </c>
      <c r="AO585" s="56">
        <f>C585+G585-AN585</f>
        <v>310</v>
      </c>
      <c r="AP585" s="57">
        <f>B585*AO585</f>
        <v>0</v>
      </c>
    </row>
    <row r="586" spans="1:42" ht="18.75" x14ac:dyDescent="0.3">
      <c r="A586" s="12" t="s">
        <v>784</v>
      </c>
      <c r="B586" s="6"/>
      <c r="C586" s="7">
        <v>1187</v>
      </c>
      <c r="D586" s="8"/>
      <c r="E586" s="8"/>
      <c r="F586" s="9"/>
      <c r="G586" s="7"/>
      <c r="H586" s="7"/>
      <c r="I586" s="8"/>
      <c r="J586" s="8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>
        <v>36</v>
      </c>
      <c r="AD586" s="11"/>
      <c r="AE586" s="11">
        <v>36</v>
      </c>
      <c r="AF586" s="11"/>
      <c r="AG586" s="11"/>
      <c r="AH586" s="11"/>
      <c r="AI586" s="11"/>
      <c r="AJ586" s="11"/>
      <c r="AK586" s="11"/>
      <c r="AL586" s="11"/>
      <c r="AM586" s="11"/>
      <c r="AN586" s="55">
        <f t="shared" ref="AN586:AN649" si="9">I586+J586+K586+L586+M586+N586+O586+P586+Q586+R586+S586+T586+U586+V586+W586+X586+Y586+Z586+AA586+AB586+AC586+AD586+AE586+AF586+AG586+AH586+AI586+AJ586+AK586+AL586+AM586</f>
        <v>72</v>
      </c>
      <c r="AO586" s="56">
        <f>C586+G586-AN586</f>
        <v>1115</v>
      </c>
      <c r="AP586" s="57">
        <f>B586*AO586</f>
        <v>0</v>
      </c>
    </row>
    <row r="587" spans="1:42" ht="18.75" x14ac:dyDescent="0.3">
      <c r="A587" s="35" t="s">
        <v>785</v>
      </c>
      <c r="B587" s="21"/>
      <c r="C587" s="21">
        <v>0</v>
      </c>
      <c r="D587" s="21" t="s">
        <v>10</v>
      </c>
      <c r="E587" s="21">
        <v>44718</v>
      </c>
      <c r="F587" s="23">
        <v>44718</v>
      </c>
      <c r="G587" s="30"/>
      <c r="H587" s="30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55">
        <f t="shared" si="9"/>
        <v>0</v>
      </c>
      <c r="AO587" s="56">
        <f>C587+G587-AN587</f>
        <v>0</v>
      </c>
      <c r="AP587" s="57">
        <f>B587*AO587</f>
        <v>0</v>
      </c>
    </row>
    <row r="588" spans="1:42" ht="18.75" x14ac:dyDescent="0.3">
      <c r="A588" s="12" t="s">
        <v>786</v>
      </c>
      <c r="B588" s="6">
        <v>150</v>
      </c>
      <c r="C588" s="7">
        <v>2910</v>
      </c>
      <c r="D588" s="8" t="s">
        <v>787</v>
      </c>
      <c r="E588" s="8" t="s">
        <v>788</v>
      </c>
      <c r="F588" s="9" t="s">
        <v>788</v>
      </c>
      <c r="G588" s="10">
        <v>4000</v>
      </c>
      <c r="H588" s="7">
        <v>1882</v>
      </c>
      <c r="I588" s="8">
        <v>84</v>
      </c>
      <c r="J588" s="8">
        <v>60</v>
      </c>
      <c r="K588" s="11"/>
      <c r="L588" s="11"/>
      <c r="M588" s="11">
        <v>60</v>
      </c>
      <c r="N588" s="11">
        <v>96</v>
      </c>
      <c r="O588" s="11"/>
      <c r="P588" s="11">
        <v>36</v>
      </c>
      <c r="Q588" s="11">
        <v>144</v>
      </c>
      <c r="R588" s="11"/>
      <c r="S588" s="11"/>
      <c r="T588" s="11">
        <v>96</v>
      </c>
      <c r="U588" s="11">
        <v>108</v>
      </c>
      <c r="V588" s="11">
        <v>24</v>
      </c>
      <c r="W588" s="11">
        <v>48</v>
      </c>
      <c r="X588" s="11">
        <v>228</v>
      </c>
      <c r="Y588" s="11"/>
      <c r="Z588" s="11"/>
      <c r="AA588" s="11">
        <v>72</v>
      </c>
      <c r="AB588" s="11">
        <v>156</v>
      </c>
      <c r="AC588" s="11"/>
      <c r="AD588" s="11"/>
      <c r="AE588" s="11">
        <v>288</v>
      </c>
      <c r="AF588" s="11"/>
      <c r="AG588" s="11"/>
      <c r="AH588" s="11"/>
      <c r="AI588" s="11">
        <v>96</v>
      </c>
      <c r="AJ588" s="11"/>
      <c r="AK588" s="11"/>
      <c r="AL588" s="11">
        <v>341</v>
      </c>
      <c r="AM588" s="11"/>
      <c r="AN588" s="55">
        <f t="shared" si="9"/>
        <v>1937</v>
      </c>
      <c r="AO588" s="56">
        <f>C588+G588-AN588</f>
        <v>4973</v>
      </c>
      <c r="AP588" s="57">
        <f>B588*AO588</f>
        <v>745950</v>
      </c>
    </row>
    <row r="589" spans="1:42" ht="18.75" x14ac:dyDescent="0.3">
      <c r="A589" s="12" t="s">
        <v>789</v>
      </c>
      <c r="B589" s="6">
        <v>216</v>
      </c>
      <c r="C589" s="7">
        <v>957</v>
      </c>
      <c r="D589" s="8" t="s">
        <v>10</v>
      </c>
      <c r="E589" s="8" t="s">
        <v>16</v>
      </c>
      <c r="F589" s="9" t="s">
        <v>16</v>
      </c>
      <c r="G589" s="7"/>
      <c r="H589" s="7">
        <v>1577</v>
      </c>
      <c r="I589" s="8"/>
      <c r="J589" s="8"/>
      <c r="K589" s="11"/>
      <c r="L589" s="11"/>
      <c r="M589" s="11">
        <v>48</v>
      </c>
      <c r="N589" s="11"/>
      <c r="O589" s="11"/>
      <c r="P589" s="11"/>
      <c r="Q589" s="11"/>
      <c r="R589" s="11"/>
      <c r="S589" s="11"/>
      <c r="T589" s="11"/>
      <c r="U589" s="11"/>
      <c r="V589" s="11"/>
      <c r="W589" s="11">
        <v>48</v>
      </c>
      <c r="X589" s="11"/>
      <c r="Y589" s="11"/>
      <c r="Z589" s="11"/>
      <c r="AA589" s="11">
        <v>48</v>
      </c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>
        <v>24</v>
      </c>
      <c r="AM589" s="11"/>
      <c r="AN589" s="55">
        <f t="shared" si="9"/>
        <v>168</v>
      </c>
      <c r="AO589" s="56">
        <f>C589+G589-AN589</f>
        <v>789</v>
      </c>
      <c r="AP589" s="57">
        <f>B589*AO589</f>
        <v>170424</v>
      </c>
    </row>
    <row r="590" spans="1:42" ht="18.75" x14ac:dyDescent="0.3">
      <c r="A590" s="12" t="s">
        <v>790</v>
      </c>
      <c r="B590" s="6"/>
      <c r="C590" s="7">
        <v>829</v>
      </c>
      <c r="D590" s="8" t="s">
        <v>431</v>
      </c>
      <c r="E590" s="8" t="s">
        <v>791</v>
      </c>
      <c r="F590" s="9" t="s">
        <v>791</v>
      </c>
      <c r="G590" s="10">
        <v>1000</v>
      </c>
      <c r="H590" s="7">
        <v>10001652</v>
      </c>
      <c r="I590" s="8">
        <v>20</v>
      </c>
      <c r="J590" s="8"/>
      <c r="K590" s="11"/>
      <c r="L590" s="11"/>
      <c r="M590" s="11">
        <v>5</v>
      </c>
      <c r="N590" s="11"/>
      <c r="O590" s="11"/>
      <c r="P590" s="11">
        <v>7</v>
      </c>
      <c r="Q590" s="11">
        <v>20</v>
      </c>
      <c r="R590" s="11"/>
      <c r="S590" s="11"/>
      <c r="T590" s="11">
        <v>20</v>
      </c>
      <c r="U590" s="11"/>
      <c r="V590" s="11"/>
      <c r="W590" s="11">
        <v>20</v>
      </c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55">
        <f t="shared" si="9"/>
        <v>92</v>
      </c>
      <c r="AO590" s="56">
        <f>C590+G590-AN590</f>
        <v>1737</v>
      </c>
      <c r="AP590" s="57">
        <f>B590*AO590</f>
        <v>0</v>
      </c>
    </row>
    <row r="591" spans="1:42" ht="18.75" x14ac:dyDescent="0.3">
      <c r="A591" s="12" t="s">
        <v>792</v>
      </c>
      <c r="B591" s="6"/>
      <c r="C591" s="7">
        <v>0</v>
      </c>
      <c r="D591" s="8"/>
      <c r="E591" s="8"/>
      <c r="F591" s="9"/>
      <c r="G591" s="7"/>
      <c r="H591" s="7"/>
      <c r="I591" s="8"/>
      <c r="J591" s="8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55">
        <f t="shared" si="9"/>
        <v>0</v>
      </c>
      <c r="AO591" s="56">
        <f>C591+G591-AN591</f>
        <v>0</v>
      </c>
      <c r="AP591" s="57">
        <f>B591*AO591</f>
        <v>0</v>
      </c>
    </row>
    <row r="592" spans="1:42" ht="18.75" x14ac:dyDescent="0.3">
      <c r="A592" s="12" t="s">
        <v>793</v>
      </c>
      <c r="B592" s="6"/>
      <c r="C592" s="7">
        <v>0</v>
      </c>
      <c r="D592" s="8"/>
      <c r="E592" s="8"/>
      <c r="F592" s="9"/>
      <c r="G592" s="7"/>
      <c r="H592" s="7"/>
      <c r="I592" s="8"/>
      <c r="J592" s="8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55">
        <f t="shared" si="9"/>
        <v>0</v>
      </c>
      <c r="AO592" s="56">
        <f>C592+G592-AN592</f>
        <v>0</v>
      </c>
      <c r="AP592" s="57">
        <f>B592*AO592</f>
        <v>0</v>
      </c>
    </row>
    <row r="593" spans="1:42" ht="18.75" x14ac:dyDescent="0.3">
      <c r="A593" s="12" t="s">
        <v>794</v>
      </c>
      <c r="B593" s="6"/>
      <c r="C593" s="7">
        <v>208</v>
      </c>
      <c r="D593" s="8"/>
      <c r="E593" s="8"/>
      <c r="F593" s="9"/>
      <c r="G593" s="7"/>
      <c r="H593" s="7"/>
      <c r="I593" s="8"/>
      <c r="J593" s="8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55">
        <f t="shared" si="9"/>
        <v>0</v>
      </c>
      <c r="AO593" s="56">
        <f>C593+G593-AN593</f>
        <v>208</v>
      </c>
      <c r="AP593" s="57">
        <f>B593*AO593</f>
        <v>0</v>
      </c>
    </row>
    <row r="594" spans="1:42" ht="18.75" x14ac:dyDescent="0.3">
      <c r="A594" s="12" t="s">
        <v>795</v>
      </c>
      <c r="B594" s="6"/>
      <c r="C594" s="7">
        <v>310</v>
      </c>
      <c r="D594" s="8"/>
      <c r="E594" s="8"/>
      <c r="F594" s="9"/>
      <c r="G594" s="7"/>
      <c r="H594" s="7"/>
      <c r="I594" s="8"/>
      <c r="J594" s="8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55">
        <f t="shared" si="9"/>
        <v>0</v>
      </c>
      <c r="AO594" s="56">
        <f>C594+G594-AN594</f>
        <v>310</v>
      </c>
      <c r="AP594" s="57">
        <f>B594*AO594</f>
        <v>0</v>
      </c>
    </row>
    <row r="595" spans="1:42" ht="18.75" x14ac:dyDescent="0.3">
      <c r="A595" s="12" t="s">
        <v>796</v>
      </c>
      <c r="B595" s="6">
        <v>8.69</v>
      </c>
      <c r="C595" s="7">
        <v>40</v>
      </c>
      <c r="D595" s="8" t="s">
        <v>10</v>
      </c>
      <c r="E595" s="8">
        <v>44848</v>
      </c>
      <c r="F595" s="9">
        <v>44848</v>
      </c>
      <c r="G595" s="7"/>
      <c r="H595" s="7">
        <v>10078</v>
      </c>
      <c r="I595" s="8"/>
      <c r="J595" s="8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55">
        <f t="shared" si="9"/>
        <v>0</v>
      </c>
      <c r="AO595" s="56">
        <f>C595+G595-AN595</f>
        <v>40</v>
      </c>
      <c r="AP595" s="57">
        <f>B595*AO595</f>
        <v>347.59999999999997</v>
      </c>
    </row>
    <row r="596" spans="1:42" ht="18.75" x14ac:dyDescent="0.3">
      <c r="A596" s="12" t="s">
        <v>797</v>
      </c>
      <c r="B596" s="6">
        <v>60</v>
      </c>
      <c r="C596" s="7">
        <v>3</v>
      </c>
      <c r="D596" s="8"/>
      <c r="E596" s="8"/>
      <c r="F596" s="9"/>
      <c r="G596" s="7"/>
      <c r="H596" s="7"/>
      <c r="I596" s="8"/>
      <c r="J596" s="8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>
        <v>3</v>
      </c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55">
        <f t="shared" si="9"/>
        <v>3</v>
      </c>
      <c r="AO596" s="56">
        <f>C596+G596-AN596</f>
        <v>0</v>
      </c>
      <c r="AP596" s="57">
        <f>B596*AO596</f>
        <v>0</v>
      </c>
    </row>
    <row r="597" spans="1:42" ht="18.75" x14ac:dyDescent="0.3">
      <c r="A597" s="12" t="s">
        <v>798</v>
      </c>
      <c r="B597" s="6">
        <v>30.83</v>
      </c>
      <c r="C597" s="7">
        <v>400</v>
      </c>
      <c r="D597" s="8" t="s">
        <v>413</v>
      </c>
      <c r="E597" s="8" t="s">
        <v>414</v>
      </c>
      <c r="F597" s="9" t="s">
        <v>414</v>
      </c>
      <c r="G597" s="7"/>
      <c r="H597" s="7">
        <v>2332</v>
      </c>
      <c r="I597" s="8"/>
      <c r="J597" s="8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>
        <v>2</v>
      </c>
      <c r="AD597" s="11"/>
      <c r="AE597" s="11">
        <v>10</v>
      </c>
      <c r="AF597" s="11"/>
      <c r="AG597" s="11"/>
      <c r="AH597" s="11"/>
      <c r="AI597" s="11"/>
      <c r="AJ597" s="11"/>
      <c r="AK597" s="11">
        <v>10</v>
      </c>
      <c r="AL597" s="11"/>
      <c r="AM597" s="11"/>
      <c r="AN597" s="55">
        <f t="shared" si="9"/>
        <v>22</v>
      </c>
      <c r="AO597" s="56">
        <f>C597+G597-AN597</f>
        <v>378</v>
      </c>
      <c r="AP597" s="57">
        <f>B597*AO597</f>
        <v>11653.74</v>
      </c>
    </row>
    <row r="598" spans="1:42" ht="18.75" x14ac:dyDescent="0.3">
      <c r="A598" s="12" t="s">
        <v>799</v>
      </c>
      <c r="B598" s="6">
        <v>27.25</v>
      </c>
      <c r="C598" s="7">
        <v>1100</v>
      </c>
      <c r="D598" s="8" t="s">
        <v>647</v>
      </c>
      <c r="E598" s="8" t="s">
        <v>800</v>
      </c>
      <c r="F598" s="9" t="s">
        <v>800</v>
      </c>
      <c r="G598" s="7"/>
      <c r="H598" s="7">
        <v>2333</v>
      </c>
      <c r="I598" s="8">
        <v>10</v>
      </c>
      <c r="J598" s="8"/>
      <c r="K598" s="11"/>
      <c r="L598" s="11"/>
      <c r="M598" s="11">
        <v>20</v>
      </c>
      <c r="N598" s="11">
        <v>10</v>
      </c>
      <c r="O598" s="11"/>
      <c r="P598" s="11">
        <v>10</v>
      </c>
      <c r="Q598" s="11">
        <v>20</v>
      </c>
      <c r="R598" s="11"/>
      <c r="S598" s="11"/>
      <c r="T598" s="11"/>
      <c r="U598" s="11">
        <v>10</v>
      </c>
      <c r="V598" s="11"/>
      <c r="W598" s="11"/>
      <c r="X598" s="11">
        <v>20</v>
      </c>
      <c r="Y598" s="11"/>
      <c r="Z598" s="11"/>
      <c r="AA598" s="11">
        <v>10</v>
      </c>
      <c r="AB598" s="11">
        <v>20</v>
      </c>
      <c r="AC598" s="11"/>
      <c r="AD598" s="11"/>
      <c r="AE598" s="11">
        <v>10</v>
      </c>
      <c r="AF598" s="11"/>
      <c r="AG598" s="11"/>
      <c r="AH598" s="11">
        <v>10</v>
      </c>
      <c r="AI598" s="11"/>
      <c r="AJ598" s="11"/>
      <c r="AK598" s="11"/>
      <c r="AL598" s="11">
        <v>30</v>
      </c>
      <c r="AM598" s="11"/>
      <c r="AN598" s="55">
        <f t="shared" si="9"/>
        <v>180</v>
      </c>
      <c r="AO598" s="56">
        <f>C598+G598-AN598</f>
        <v>920</v>
      </c>
      <c r="AP598" s="57">
        <f>B598*AO598</f>
        <v>25070</v>
      </c>
    </row>
    <row r="599" spans="1:42" ht="18.75" x14ac:dyDescent="0.3">
      <c r="A599" s="12" t="s">
        <v>801</v>
      </c>
      <c r="B599" s="6">
        <v>68.88</v>
      </c>
      <c r="C599" s="7">
        <v>710</v>
      </c>
      <c r="D599" s="8" t="s">
        <v>413</v>
      </c>
      <c r="E599" s="8" t="s">
        <v>414</v>
      </c>
      <c r="F599" s="9" t="s">
        <v>414</v>
      </c>
      <c r="G599" s="7"/>
      <c r="H599" s="7">
        <v>2334</v>
      </c>
      <c r="I599" s="8">
        <v>20</v>
      </c>
      <c r="J599" s="8">
        <v>20</v>
      </c>
      <c r="K599" s="11"/>
      <c r="L599" s="11"/>
      <c r="M599" s="11"/>
      <c r="N599" s="11">
        <v>30</v>
      </c>
      <c r="O599" s="11"/>
      <c r="P599" s="11"/>
      <c r="Q599" s="11">
        <v>30</v>
      </c>
      <c r="R599" s="11"/>
      <c r="S599" s="11"/>
      <c r="T599" s="11"/>
      <c r="U599" s="11">
        <v>20</v>
      </c>
      <c r="V599" s="11"/>
      <c r="W599" s="11">
        <v>30</v>
      </c>
      <c r="X599" s="11">
        <v>20</v>
      </c>
      <c r="Y599" s="11"/>
      <c r="Z599" s="11"/>
      <c r="AA599" s="11">
        <v>20</v>
      </c>
      <c r="AB599" s="11">
        <v>30</v>
      </c>
      <c r="AC599" s="11"/>
      <c r="AD599" s="11"/>
      <c r="AE599" s="11"/>
      <c r="AF599" s="11"/>
      <c r="AG599" s="11"/>
      <c r="AH599" s="11"/>
      <c r="AI599" s="11">
        <v>10</v>
      </c>
      <c r="AJ599" s="11"/>
      <c r="AK599" s="11"/>
      <c r="AL599" s="11">
        <v>30</v>
      </c>
      <c r="AM599" s="11"/>
      <c r="AN599" s="55">
        <f t="shared" si="9"/>
        <v>260</v>
      </c>
      <c r="AO599" s="56">
        <f>C599+G599-AN599</f>
        <v>450</v>
      </c>
      <c r="AP599" s="57">
        <f>B599*AO599</f>
        <v>30995.999999999996</v>
      </c>
    </row>
    <row r="600" spans="1:42" ht="18.75" x14ac:dyDescent="0.3">
      <c r="A600" s="12" t="s">
        <v>802</v>
      </c>
      <c r="B600" s="6">
        <v>28.33</v>
      </c>
      <c r="C600" s="7">
        <v>1050</v>
      </c>
      <c r="D600" s="8" t="s">
        <v>413</v>
      </c>
      <c r="E600" s="8" t="s">
        <v>414</v>
      </c>
      <c r="F600" s="9" t="s">
        <v>414</v>
      </c>
      <c r="G600" s="7"/>
      <c r="H600" s="7"/>
      <c r="I600" s="8"/>
      <c r="J600" s="8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>
        <v>20</v>
      </c>
      <c r="X600" s="11">
        <v>10</v>
      </c>
      <c r="Y600" s="11"/>
      <c r="Z600" s="11"/>
      <c r="AA600" s="11">
        <v>10</v>
      </c>
      <c r="AB600" s="11">
        <v>20</v>
      </c>
      <c r="AC600" s="11"/>
      <c r="AD600" s="11"/>
      <c r="AE600" s="11">
        <v>20</v>
      </c>
      <c r="AF600" s="11"/>
      <c r="AG600" s="11"/>
      <c r="AH600" s="11"/>
      <c r="AI600" s="11"/>
      <c r="AJ600" s="11"/>
      <c r="AK600" s="11"/>
      <c r="AL600" s="11">
        <v>20</v>
      </c>
      <c r="AM600" s="11"/>
      <c r="AN600" s="55">
        <f t="shared" si="9"/>
        <v>100</v>
      </c>
      <c r="AO600" s="56">
        <f>C600+G600-AN600</f>
        <v>950</v>
      </c>
      <c r="AP600" s="57">
        <f>B600*AO600</f>
        <v>26913.5</v>
      </c>
    </row>
    <row r="601" spans="1:42" ht="18.75" x14ac:dyDescent="0.3">
      <c r="A601" s="12" t="s">
        <v>803</v>
      </c>
      <c r="B601" s="6">
        <v>28.72</v>
      </c>
      <c r="C601" s="7">
        <v>1290</v>
      </c>
      <c r="D601" s="8" t="s">
        <v>413</v>
      </c>
      <c r="E601" s="8" t="s">
        <v>414</v>
      </c>
      <c r="F601" s="9" t="s">
        <v>414</v>
      </c>
      <c r="G601" s="7"/>
      <c r="H601" s="7">
        <v>9960</v>
      </c>
      <c r="I601" s="8"/>
      <c r="J601" s="8"/>
      <c r="K601" s="11"/>
      <c r="L601" s="11"/>
      <c r="M601" s="11"/>
      <c r="N601" s="11"/>
      <c r="O601" s="11"/>
      <c r="P601" s="11"/>
      <c r="Q601" s="11">
        <v>20</v>
      </c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>
        <v>10</v>
      </c>
      <c r="AC601" s="11"/>
      <c r="AD601" s="11"/>
      <c r="AE601" s="11"/>
      <c r="AF601" s="11"/>
      <c r="AG601" s="11"/>
      <c r="AH601" s="11"/>
      <c r="AI601" s="11"/>
      <c r="AJ601" s="11"/>
      <c r="AK601" s="11"/>
      <c r="AL601" s="11">
        <v>20</v>
      </c>
      <c r="AM601" s="11"/>
      <c r="AN601" s="55">
        <f t="shared" si="9"/>
        <v>50</v>
      </c>
      <c r="AO601" s="56">
        <f>C601+G601-AN601</f>
        <v>1240</v>
      </c>
      <c r="AP601" s="57">
        <f>B601*AO601</f>
        <v>35612.799999999996</v>
      </c>
    </row>
    <row r="602" spans="1:42" ht="18.75" x14ac:dyDescent="0.3">
      <c r="A602" s="12" t="s">
        <v>804</v>
      </c>
      <c r="B602" s="6">
        <v>11.93</v>
      </c>
      <c r="C602" s="7">
        <v>100</v>
      </c>
      <c r="D602" s="8" t="s">
        <v>805</v>
      </c>
      <c r="E602" s="8" t="s">
        <v>806</v>
      </c>
      <c r="F602" s="9" t="s">
        <v>806</v>
      </c>
      <c r="G602" s="7"/>
      <c r="H602" s="7"/>
      <c r="I602" s="8"/>
      <c r="J602" s="8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>
        <v>10</v>
      </c>
      <c r="AM602" s="11"/>
      <c r="AN602" s="55">
        <f t="shared" si="9"/>
        <v>10</v>
      </c>
      <c r="AO602" s="56">
        <f>C602+G602-AN602</f>
        <v>90</v>
      </c>
      <c r="AP602" s="57">
        <f>B602*AO602</f>
        <v>1073.7</v>
      </c>
    </row>
    <row r="603" spans="1:42" ht="18.75" x14ac:dyDescent="0.3">
      <c r="A603" s="12" t="s">
        <v>807</v>
      </c>
      <c r="B603" s="6">
        <v>31.48</v>
      </c>
      <c r="C603" s="7">
        <v>120</v>
      </c>
      <c r="D603" s="8" t="s">
        <v>808</v>
      </c>
      <c r="E603" s="8" t="s">
        <v>809</v>
      </c>
      <c r="F603" s="9" t="s">
        <v>809</v>
      </c>
      <c r="G603" s="7"/>
      <c r="H603" s="7">
        <v>9962</v>
      </c>
      <c r="I603" s="8"/>
      <c r="J603" s="8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55">
        <f t="shared" si="9"/>
        <v>0</v>
      </c>
      <c r="AO603" s="56">
        <f>C603+G603-AN603</f>
        <v>120</v>
      </c>
      <c r="AP603" s="57">
        <f>B603*AO603</f>
        <v>3777.6</v>
      </c>
    </row>
    <row r="604" spans="1:42" ht="18.75" x14ac:dyDescent="0.3">
      <c r="A604" s="12" t="s">
        <v>810</v>
      </c>
      <c r="B604" s="6">
        <v>32.39</v>
      </c>
      <c r="C604" s="7">
        <v>472</v>
      </c>
      <c r="D604" s="8" t="s">
        <v>413</v>
      </c>
      <c r="E604" s="8" t="s">
        <v>414</v>
      </c>
      <c r="F604" s="9" t="s">
        <v>414</v>
      </c>
      <c r="G604" s="7"/>
      <c r="H604" s="7">
        <v>2330</v>
      </c>
      <c r="I604" s="8"/>
      <c r="J604" s="8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55">
        <f t="shared" si="9"/>
        <v>0</v>
      </c>
      <c r="AO604" s="56">
        <f>C604+G604-AN604</f>
        <v>472</v>
      </c>
      <c r="AP604" s="57">
        <f>B604*AO604</f>
        <v>15288.08</v>
      </c>
    </row>
    <row r="605" spans="1:42" ht="18.75" x14ac:dyDescent="0.3">
      <c r="A605" s="12" t="s">
        <v>811</v>
      </c>
      <c r="B605" s="6"/>
      <c r="C605" s="7">
        <v>70</v>
      </c>
      <c r="D605" s="8"/>
      <c r="E605" s="8"/>
      <c r="F605" s="9"/>
      <c r="G605" s="7"/>
      <c r="H605" s="7"/>
      <c r="I605" s="8"/>
      <c r="J605" s="8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55">
        <f t="shared" si="9"/>
        <v>0</v>
      </c>
      <c r="AO605" s="56">
        <f>C605+G605-AN605</f>
        <v>70</v>
      </c>
      <c r="AP605" s="57">
        <f>B605*AO605</f>
        <v>0</v>
      </c>
    </row>
    <row r="606" spans="1:42" ht="18.75" x14ac:dyDescent="0.3">
      <c r="A606" s="12" t="s">
        <v>812</v>
      </c>
      <c r="B606" s="6">
        <v>33.6</v>
      </c>
      <c r="C606" s="7">
        <v>110</v>
      </c>
      <c r="D606" s="8" t="s">
        <v>10</v>
      </c>
      <c r="E606" s="8">
        <v>44697</v>
      </c>
      <c r="F606" s="9">
        <v>44697</v>
      </c>
      <c r="G606" s="7"/>
      <c r="H606" s="7"/>
      <c r="I606" s="8"/>
      <c r="J606" s="8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55">
        <f t="shared" si="9"/>
        <v>0</v>
      </c>
      <c r="AO606" s="56">
        <f>C606+G606-AN606</f>
        <v>110</v>
      </c>
      <c r="AP606" s="57">
        <f>B606*AO606</f>
        <v>3696</v>
      </c>
    </row>
    <row r="607" spans="1:42" ht="18.75" x14ac:dyDescent="0.3">
      <c r="A607" s="12" t="s">
        <v>813</v>
      </c>
      <c r="B607" s="6"/>
      <c r="C607" s="7">
        <v>0</v>
      </c>
      <c r="D607" s="8"/>
      <c r="E607" s="8"/>
      <c r="F607" s="9"/>
      <c r="G607" s="7"/>
      <c r="H607" s="7"/>
      <c r="I607" s="8"/>
      <c r="J607" s="8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55">
        <f t="shared" si="9"/>
        <v>0</v>
      </c>
      <c r="AO607" s="56">
        <f>C607+G607-AN607</f>
        <v>0</v>
      </c>
      <c r="AP607" s="57">
        <f>B607*AO607</f>
        <v>0</v>
      </c>
    </row>
    <row r="608" spans="1:42" ht="18.75" x14ac:dyDescent="0.3">
      <c r="A608" s="12" t="s">
        <v>814</v>
      </c>
      <c r="B608" s="6"/>
      <c r="C608" s="7">
        <v>20</v>
      </c>
      <c r="D608" s="8"/>
      <c r="E608" s="8"/>
      <c r="F608" s="9"/>
      <c r="G608" s="7"/>
      <c r="H608" s="7"/>
      <c r="I608" s="8"/>
      <c r="J608" s="8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>
        <v>20</v>
      </c>
      <c r="AM608" s="11"/>
      <c r="AN608" s="55">
        <f t="shared" si="9"/>
        <v>20</v>
      </c>
      <c r="AO608" s="56">
        <f>C608+G608-AN608</f>
        <v>0</v>
      </c>
      <c r="AP608" s="57">
        <f>B608*AO608</f>
        <v>0</v>
      </c>
    </row>
    <row r="609" spans="1:42" ht="18.75" x14ac:dyDescent="0.3">
      <c r="A609" s="12" t="s">
        <v>815</v>
      </c>
      <c r="B609" s="6">
        <v>1098</v>
      </c>
      <c r="C609" s="7">
        <v>17</v>
      </c>
      <c r="D609" s="8" t="s">
        <v>10</v>
      </c>
      <c r="E609" s="8">
        <v>44790</v>
      </c>
      <c r="F609" s="9">
        <v>44790</v>
      </c>
      <c r="G609" s="7"/>
      <c r="H609" s="7"/>
      <c r="I609" s="8">
        <v>5</v>
      </c>
      <c r="J609" s="8"/>
      <c r="K609" s="11"/>
      <c r="L609" s="11"/>
      <c r="M609" s="11"/>
      <c r="N609" s="11"/>
      <c r="O609" s="11"/>
      <c r="P609" s="11">
        <v>2</v>
      </c>
      <c r="Q609" s="11"/>
      <c r="R609" s="11"/>
      <c r="S609" s="11"/>
      <c r="T609" s="11">
        <v>3</v>
      </c>
      <c r="U609" s="11"/>
      <c r="V609" s="11"/>
      <c r="W609" s="11">
        <v>5</v>
      </c>
      <c r="X609" s="11"/>
      <c r="Y609" s="11"/>
      <c r="Z609" s="11"/>
      <c r="AA609" s="11">
        <v>2</v>
      </c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55">
        <f t="shared" si="9"/>
        <v>17</v>
      </c>
      <c r="AO609" s="56">
        <f>C609+G609-AN609</f>
        <v>0</v>
      </c>
      <c r="AP609" s="57">
        <f>B609*AO609</f>
        <v>0</v>
      </c>
    </row>
    <row r="610" spans="1:42" ht="18.75" x14ac:dyDescent="0.3">
      <c r="A610" s="12" t="s">
        <v>816</v>
      </c>
      <c r="B610" s="6">
        <v>1260</v>
      </c>
      <c r="C610" s="7">
        <v>49</v>
      </c>
      <c r="D610" s="8" t="s">
        <v>10</v>
      </c>
      <c r="E610" s="8">
        <v>44848</v>
      </c>
      <c r="F610" s="9">
        <v>44848</v>
      </c>
      <c r="G610" s="7"/>
      <c r="H610" s="7">
        <v>9615</v>
      </c>
      <c r="I610" s="8"/>
      <c r="J610" s="8">
        <v>3</v>
      </c>
      <c r="K610" s="11"/>
      <c r="L610" s="11"/>
      <c r="M610" s="11"/>
      <c r="N610" s="11"/>
      <c r="O610" s="11"/>
      <c r="P610" s="11"/>
      <c r="Q610" s="11"/>
      <c r="R610" s="11"/>
      <c r="S610" s="11"/>
      <c r="T610" s="11">
        <v>2</v>
      </c>
      <c r="U610" s="11"/>
      <c r="V610" s="11"/>
      <c r="W610" s="11"/>
      <c r="X610" s="11">
        <v>3</v>
      </c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55">
        <f t="shared" si="9"/>
        <v>8</v>
      </c>
      <c r="AO610" s="56">
        <f>C610+G610-AN610</f>
        <v>41</v>
      </c>
      <c r="AP610" s="57">
        <f>B610*AO610</f>
        <v>51660</v>
      </c>
    </row>
    <row r="611" spans="1:42" ht="18.75" x14ac:dyDescent="0.3">
      <c r="A611" s="12" t="s">
        <v>817</v>
      </c>
      <c r="B611" s="6"/>
      <c r="C611" s="7">
        <v>38</v>
      </c>
      <c r="D611" s="8"/>
      <c r="E611" s="8"/>
      <c r="F611" s="9"/>
      <c r="G611" s="7"/>
      <c r="H611" s="7"/>
      <c r="I611" s="8"/>
      <c r="J611" s="8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55">
        <f t="shared" si="9"/>
        <v>0</v>
      </c>
      <c r="AO611" s="56">
        <f>C611+G611-AN611</f>
        <v>38</v>
      </c>
      <c r="AP611" s="57">
        <f>B611*AO611</f>
        <v>0</v>
      </c>
    </row>
    <row r="612" spans="1:42" ht="18.75" x14ac:dyDescent="0.3">
      <c r="A612" s="12" t="s">
        <v>818</v>
      </c>
      <c r="B612" s="6">
        <v>1122</v>
      </c>
      <c r="C612" s="7">
        <v>12</v>
      </c>
      <c r="D612" s="8" t="s">
        <v>10</v>
      </c>
      <c r="E612" s="8">
        <v>44820</v>
      </c>
      <c r="F612" s="9">
        <v>44820</v>
      </c>
      <c r="G612" s="7"/>
      <c r="H612" s="7"/>
      <c r="I612" s="8"/>
      <c r="J612" s="8"/>
      <c r="K612" s="11"/>
      <c r="L612" s="11"/>
      <c r="M612" s="11"/>
      <c r="N612" s="11"/>
      <c r="O612" s="11"/>
      <c r="P612" s="11">
        <v>3</v>
      </c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>
        <v>3</v>
      </c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55">
        <f t="shared" si="9"/>
        <v>6</v>
      </c>
      <c r="AO612" s="56">
        <f>C612+G612-AN612</f>
        <v>6</v>
      </c>
      <c r="AP612" s="57">
        <f>B612*AO612</f>
        <v>6732</v>
      </c>
    </row>
    <row r="613" spans="1:42" ht="18.75" x14ac:dyDescent="0.3">
      <c r="A613" s="12" t="s">
        <v>819</v>
      </c>
      <c r="B613" s="6">
        <v>10.19</v>
      </c>
      <c r="C613" s="7">
        <v>50</v>
      </c>
      <c r="D613" s="8" t="s">
        <v>413</v>
      </c>
      <c r="E613" s="8" t="s">
        <v>414</v>
      </c>
      <c r="F613" s="9" t="s">
        <v>414</v>
      </c>
      <c r="G613" s="7"/>
      <c r="H613" s="7">
        <v>2305</v>
      </c>
      <c r="I613" s="8"/>
      <c r="J613" s="8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55">
        <f t="shared" si="9"/>
        <v>0</v>
      </c>
      <c r="AO613" s="56">
        <f>C613+G613-AN613</f>
        <v>50</v>
      </c>
      <c r="AP613" s="57">
        <f>B613*AO613</f>
        <v>509.5</v>
      </c>
    </row>
    <row r="614" spans="1:42" ht="18.75" x14ac:dyDescent="0.3">
      <c r="A614" s="12" t="s">
        <v>820</v>
      </c>
      <c r="B614" s="6">
        <v>11.93</v>
      </c>
      <c r="C614" s="7">
        <v>240</v>
      </c>
      <c r="D614" s="8" t="s">
        <v>10</v>
      </c>
      <c r="E614" s="8">
        <v>44887</v>
      </c>
      <c r="F614" s="9">
        <v>44887</v>
      </c>
      <c r="G614" s="7"/>
      <c r="H614" s="7">
        <v>2306</v>
      </c>
      <c r="I614" s="8"/>
      <c r="J614" s="8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55">
        <f t="shared" si="9"/>
        <v>0</v>
      </c>
      <c r="AO614" s="56">
        <f>C614+G614-AN614</f>
        <v>240</v>
      </c>
      <c r="AP614" s="57">
        <f>B614*AO614</f>
        <v>2863.2</v>
      </c>
    </row>
    <row r="615" spans="1:42" ht="18.75" x14ac:dyDescent="0.3">
      <c r="A615" s="12" t="s">
        <v>821</v>
      </c>
      <c r="B615" s="6">
        <v>13</v>
      </c>
      <c r="C615" s="7">
        <v>210</v>
      </c>
      <c r="D615" s="8" t="s">
        <v>460</v>
      </c>
      <c r="E615" s="8" t="s">
        <v>822</v>
      </c>
      <c r="F615" s="9" t="s">
        <v>822</v>
      </c>
      <c r="G615" s="7"/>
      <c r="H615" s="7"/>
      <c r="I615" s="8"/>
      <c r="J615" s="8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55">
        <f t="shared" si="9"/>
        <v>0</v>
      </c>
      <c r="AO615" s="56">
        <f>C615+G615-AN615</f>
        <v>210</v>
      </c>
      <c r="AP615" s="57">
        <f>B615*AO615</f>
        <v>2730</v>
      </c>
    </row>
    <row r="616" spans="1:42" ht="18.75" x14ac:dyDescent="0.3">
      <c r="A616" s="12" t="s">
        <v>823</v>
      </c>
      <c r="B616" s="6">
        <v>8.57</v>
      </c>
      <c r="C616" s="7">
        <v>415</v>
      </c>
      <c r="D616" s="8" t="s">
        <v>413</v>
      </c>
      <c r="E616" s="8" t="s">
        <v>824</v>
      </c>
      <c r="F616" s="9" t="s">
        <v>824</v>
      </c>
      <c r="G616" s="7"/>
      <c r="H616" s="7">
        <v>2308</v>
      </c>
      <c r="I616" s="8"/>
      <c r="J616" s="8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>
        <v>10</v>
      </c>
      <c r="AB616" s="11"/>
      <c r="AC616" s="11"/>
      <c r="AD616" s="11"/>
      <c r="AE616" s="11"/>
      <c r="AF616" s="11"/>
      <c r="AG616" s="11"/>
      <c r="AH616" s="11"/>
      <c r="AI616" s="11"/>
      <c r="AJ616" s="11"/>
      <c r="AK616" s="11">
        <v>4</v>
      </c>
      <c r="AL616" s="11"/>
      <c r="AM616" s="11"/>
      <c r="AN616" s="55">
        <f t="shared" si="9"/>
        <v>14</v>
      </c>
      <c r="AO616" s="56">
        <f>C616+G616-AN616</f>
        <v>401</v>
      </c>
      <c r="AP616" s="57">
        <f>B616*AO616</f>
        <v>3436.57</v>
      </c>
    </row>
    <row r="617" spans="1:42" ht="18.75" x14ac:dyDescent="0.3">
      <c r="A617" s="12" t="s">
        <v>825</v>
      </c>
      <c r="B617" s="6">
        <v>9.41</v>
      </c>
      <c r="C617" s="7">
        <v>1035</v>
      </c>
      <c r="D617" s="8" t="s">
        <v>10</v>
      </c>
      <c r="E617" s="8" t="s">
        <v>16</v>
      </c>
      <c r="F617" s="9" t="s">
        <v>16</v>
      </c>
      <c r="G617" s="7"/>
      <c r="H617" s="7">
        <v>9957</v>
      </c>
      <c r="I617" s="8"/>
      <c r="J617" s="8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55">
        <f t="shared" si="9"/>
        <v>0</v>
      </c>
      <c r="AO617" s="56">
        <f>C617+G617-AN617</f>
        <v>1035</v>
      </c>
      <c r="AP617" s="57">
        <f>B617*AO617</f>
        <v>9739.35</v>
      </c>
    </row>
    <row r="618" spans="1:42" ht="18.75" x14ac:dyDescent="0.3">
      <c r="A618" s="12" t="s">
        <v>826</v>
      </c>
      <c r="B618" s="6">
        <v>5.69</v>
      </c>
      <c r="C618" s="7">
        <v>630</v>
      </c>
      <c r="D618" s="8" t="s">
        <v>10</v>
      </c>
      <c r="E618" s="8">
        <v>44887</v>
      </c>
      <c r="F618" s="9">
        <v>44887</v>
      </c>
      <c r="G618" s="7"/>
      <c r="H618" s="7">
        <v>2302</v>
      </c>
      <c r="I618" s="8"/>
      <c r="J618" s="8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>
        <v>25</v>
      </c>
      <c r="V618" s="11"/>
      <c r="W618" s="11"/>
      <c r="X618" s="11"/>
      <c r="Y618" s="11"/>
      <c r="Z618" s="11"/>
      <c r="AA618" s="11"/>
      <c r="AB618" s="11"/>
      <c r="AC618" s="11"/>
      <c r="AD618" s="11"/>
      <c r="AE618" s="11">
        <v>100</v>
      </c>
      <c r="AF618" s="11"/>
      <c r="AG618" s="11"/>
      <c r="AH618" s="11"/>
      <c r="AI618" s="11"/>
      <c r="AJ618" s="11"/>
      <c r="AK618" s="11"/>
      <c r="AL618" s="11"/>
      <c r="AM618" s="11"/>
      <c r="AN618" s="55">
        <f t="shared" si="9"/>
        <v>125</v>
      </c>
      <c r="AO618" s="56">
        <f>C618+G618-AN618</f>
        <v>505</v>
      </c>
      <c r="AP618" s="57">
        <f>B618*AO618</f>
        <v>2873.4500000000003</v>
      </c>
    </row>
    <row r="619" spans="1:42" ht="18.75" x14ac:dyDescent="0.3">
      <c r="A619" s="12" t="s">
        <v>827</v>
      </c>
      <c r="B619" s="6">
        <v>5.69</v>
      </c>
      <c r="C619" s="7">
        <v>1130</v>
      </c>
      <c r="D619" s="8" t="s">
        <v>10</v>
      </c>
      <c r="E619" s="8" t="s">
        <v>72</v>
      </c>
      <c r="F619" s="9" t="s">
        <v>72</v>
      </c>
      <c r="G619" s="7"/>
      <c r="H619" s="7">
        <v>9490</v>
      </c>
      <c r="I619" s="8"/>
      <c r="J619" s="8"/>
      <c r="K619" s="11"/>
      <c r="L619" s="11"/>
      <c r="M619" s="11"/>
      <c r="N619" s="11">
        <v>30</v>
      </c>
      <c r="O619" s="11"/>
      <c r="P619" s="11"/>
      <c r="Q619" s="11"/>
      <c r="R619" s="11"/>
      <c r="S619" s="11"/>
      <c r="T619" s="11"/>
      <c r="U619" s="11">
        <v>25</v>
      </c>
      <c r="V619" s="11"/>
      <c r="W619" s="11"/>
      <c r="X619" s="11"/>
      <c r="Y619" s="11"/>
      <c r="Z619" s="11"/>
      <c r="AA619" s="11"/>
      <c r="AB619" s="11"/>
      <c r="AC619" s="11"/>
      <c r="AD619" s="11"/>
      <c r="AE619" s="11">
        <v>50</v>
      </c>
      <c r="AF619" s="11"/>
      <c r="AG619" s="11"/>
      <c r="AH619" s="11"/>
      <c r="AI619" s="11">
        <v>100</v>
      </c>
      <c r="AJ619" s="11"/>
      <c r="AK619" s="11"/>
      <c r="AL619" s="11"/>
      <c r="AM619" s="11"/>
      <c r="AN619" s="55">
        <f t="shared" si="9"/>
        <v>205</v>
      </c>
      <c r="AO619" s="56">
        <f>C619+G619-AN619</f>
        <v>925</v>
      </c>
      <c r="AP619" s="57">
        <f>B619*AO619</f>
        <v>5263.25</v>
      </c>
    </row>
    <row r="620" spans="1:42" ht="18.75" x14ac:dyDescent="0.3">
      <c r="A620" s="12" t="s">
        <v>828</v>
      </c>
      <c r="B620" s="6">
        <v>8.09</v>
      </c>
      <c r="C620" s="7">
        <v>232</v>
      </c>
      <c r="D620" s="8" t="s">
        <v>10</v>
      </c>
      <c r="E620" s="8">
        <v>44887</v>
      </c>
      <c r="F620" s="9">
        <v>44887</v>
      </c>
      <c r="G620" s="7"/>
      <c r="H620" s="7">
        <v>2303</v>
      </c>
      <c r="I620" s="8"/>
      <c r="J620" s="8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>
        <v>25</v>
      </c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>
        <v>50</v>
      </c>
      <c r="AJ620" s="11"/>
      <c r="AK620" s="11"/>
      <c r="AL620" s="11">
        <v>25</v>
      </c>
      <c r="AM620" s="11"/>
      <c r="AN620" s="55">
        <f t="shared" si="9"/>
        <v>100</v>
      </c>
      <c r="AO620" s="56">
        <f>C620+G620-AN620</f>
        <v>132</v>
      </c>
      <c r="AP620" s="57">
        <f>B620*AO620</f>
        <v>1067.8799999999999</v>
      </c>
    </row>
    <row r="621" spans="1:42" ht="18.75" x14ac:dyDescent="0.3">
      <c r="A621" s="13" t="s">
        <v>829</v>
      </c>
      <c r="B621" s="6">
        <v>31.94</v>
      </c>
      <c r="C621" s="7">
        <v>0</v>
      </c>
      <c r="D621" s="8" t="s">
        <v>44</v>
      </c>
      <c r="E621" s="8">
        <v>44712</v>
      </c>
      <c r="F621" s="9">
        <v>44712</v>
      </c>
      <c r="G621" s="7"/>
      <c r="H621" s="7"/>
      <c r="I621" s="8"/>
      <c r="J621" s="8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55">
        <f t="shared" si="9"/>
        <v>0</v>
      </c>
      <c r="AO621" s="56">
        <f>C621+G621-AN621</f>
        <v>0</v>
      </c>
      <c r="AP621" s="57">
        <f>B621*AO621</f>
        <v>0</v>
      </c>
    </row>
    <row r="622" spans="1:42" ht="18.75" x14ac:dyDescent="0.3">
      <c r="A622" s="12" t="s">
        <v>830</v>
      </c>
      <c r="B622" s="6">
        <v>111.06</v>
      </c>
      <c r="C622" s="7">
        <v>1104</v>
      </c>
      <c r="D622" s="8" t="s">
        <v>831</v>
      </c>
      <c r="E622" s="8">
        <v>44862</v>
      </c>
      <c r="F622" s="9">
        <v>44862</v>
      </c>
      <c r="G622" s="7"/>
      <c r="H622" s="7"/>
      <c r="I622" s="8">
        <v>12</v>
      </c>
      <c r="J622" s="8">
        <v>12</v>
      </c>
      <c r="K622" s="11"/>
      <c r="L622" s="11"/>
      <c r="M622" s="11">
        <v>12</v>
      </c>
      <c r="N622" s="11"/>
      <c r="O622" s="11"/>
      <c r="P622" s="11">
        <v>12</v>
      </c>
      <c r="Q622" s="11">
        <v>12</v>
      </c>
      <c r="R622" s="11"/>
      <c r="S622" s="11"/>
      <c r="T622" s="11">
        <v>12</v>
      </c>
      <c r="U622" s="11">
        <v>12</v>
      </c>
      <c r="V622" s="11"/>
      <c r="W622" s="11">
        <v>12</v>
      </c>
      <c r="X622" s="11">
        <v>12</v>
      </c>
      <c r="Y622" s="11"/>
      <c r="Z622" s="11"/>
      <c r="AA622" s="11">
        <v>12</v>
      </c>
      <c r="AB622" s="11"/>
      <c r="AC622" s="11">
        <v>24</v>
      </c>
      <c r="AD622" s="11"/>
      <c r="AE622" s="11"/>
      <c r="AF622" s="11"/>
      <c r="AG622" s="11"/>
      <c r="AH622" s="11"/>
      <c r="AI622" s="11"/>
      <c r="AJ622" s="11"/>
      <c r="AK622" s="11">
        <v>24</v>
      </c>
      <c r="AL622" s="11">
        <v>12</v>
      </c>
      <c r="AM622" s="11"/>
      <c r="AN622" s="55">
        <f t="shared" si="9"/>
        <v>180</v>
      </c>
      <c r="AO622" s="56">
        <f>C622+G622-AN622</f>
        <v>924</v>
      </c>
      <c r="AP622" s="57">
        <f>B622*AO622</f>
        <v>102619.44</v>
      </c>
    </row>
    <row r="623" spans="1:42" ht="18.75" x14ac:dyDescent="0.3">
      <c r="A623" s="12" t="s">
        <v>832</v>
      </c>
      <c r="B623" s="6">
        <v>20</v>
      </c>
      <c r="C623" s="7">
        <v>2700</v>
      </c>
      <c r="D623" s="8" t="s">
        <v>572</v>
      </c>
      <c r="E623" s="8" t="s">
        <v>833</v>
      </c>
      <c r="F623" s="9" t="s">
        <v>833</v>
      </c>
      <c r="G623" s="10">
        <v>10000</v>
      </c>
      <c r="H623" s="7">
        <v>41113035</v>
      </c>
      <c r="I623" s="8">
        <v>150</v>
      </c>
      <c r="J623" s="8">
        <v>50</v>
      </c>
      <c r="K623" s="11"/>
      <c r="L623" s="11"/>
      <c r="M623" s="11">
        <v>150</v>
      </c>
      <c r="N623" s="11">
        <v>50</v>
      </c>
      <c r="O623" s="11"/>
      <c r="P623" s="11">
        <v>100</v>
      </c>
      <c r="Q623" s="11">
        <v>150</v>
      </c>
      <c r="R623" s="11"/>
      <c r="S623" s="11"/>
      <c r="T623" s="11">
        <v>150</v>
      </c>
      <c r="U623" s="11">
        <v>50</v>
      </c>
      <c r="V623" s="11"/>
      <c r="W623" s="11">
        <v>150</v>
      </c>
      <c r="X623" s="11">
        <v>100</v>
      </c>
      <c r="Y623" s="11"/>
      <c r="Z623" s="11"/>
      <c r="AA623" s="11">
        <v>150</v>
      </c>
      <c r="AB623" s="11">
        <v>50</v>
      </c>
      <c r="AC623" s="11">
        <v>150</v>
      </c>
      <c r="AD623" s="11"/>
      <c r="AE623" s="11">
        <v>150</v>
      </c>
      <c r="AF623" s="11"/>
      <c r="AG623" s="11"/>
      <c r="AH623" s="11">
        <v>100</v>
      </c>
      <c r="AI623" s="11">
        <v>100</v>
      </c>
      <c r="AJ623" s="11"/>
      <c r="AK623" s="11">
        <v>150</v>
      </c>
      <c r="AL623" s="11">
        <v>100</v>
      </c>
      <c r="AM623" s="11"/>
      <c r="AN623" s="55">
        <f t="shared" si="9"/>
        <v>2050</v>
      </c>
      <c r="AO623" s="56">
        <f>C623+G623-AN623</f>
        <v>10650</v>
      </c>
      <c r="AP623" s="57">
        <f>B623*AO623</f>
        <v>213000</v>
      </c>
    </row>
    <row r="624" spans="1:42" ht="18.75" x14ac:dyDescent="0.3">
      <c r="A624" s="20" t="s">
        <v>834</v>
      </c>
      <c r="B624" s="11"/>
      <c r="C624" s="21">
        <v>81</v>
      </c>
      <c r="D624" s="21" t="s">
        <v>835</v>
      </c>
      <c r="E624" s="21">
        <v>86</v>
      </c>
      <c r="F624" s="21">
        <v>86</v>
      </c>
      <c r="G624" s="30"/>
      <c r="H624" s="30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55">
        <f t="shared" si="9"/>
        <v>0</v>
      </c>
      <c r="AO624" s="55">
        <f>C624+G624-AN624</f>
        <v>81</v>
      </c>
      <c r="AP624" s="57">
        <f>B624*AO624</f>
        <v>0</v>
      </c>
    </row>
    <row r="625" spans="1:42" ht="18.75" x14ac:dyDescent="0.3">
      <c r="A625" s="20" t="s">
        <v>836</v>
      </c>
      <c r="B625" s="11"/>
      <c r="C625" s="21">
        <v>85</v>
      </c>
      <c r="D625" s="21" t="s">
        <v>835</v>
      </c>
      <c r="E625" s="21">
        <v>100</v>
      </c>
      <c r="F625" s="21">
        <v>100</v>
      </c>
      <c r="G625" s="30"/>
      <c r="H625" s="30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>
        <v>2</v>
      </c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55">
        <f t="shared" si="9"/>
        <v>2</v>
      </c>
      <c r="AO625" s="55">
        <f>C625+G625-AN625</f>
        <v>83</v>
      </c>
      <c r="AP625" s="57">
        <f>B625*AO625</f>
        <v>0</v>
      </c>
    </row>
    <row r="626" spans="1:42" ht="18.75" x14ac:dyDescent="0.3">
      <c r="A626" s="20" t="s">
        <v>837</v>
      </c>
      <c r="B626" s="11"/>
      <c r="C626" s="21">
        <v>90</v>
      </c>
      <c r="D626" s="21"/>
      <c r="E626" s="21"/>
      <c r="F626" s="21"/>
      <c r="G626" s="30"/>
      <c r="H626" s="30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>
        <v>10</v>
      </c>
      <c r="Y626" s="19"/>
      <c r="Z626" s="19"/>
      <c r="AA626" s="19">
        <v>2</v>
      </c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55">
        <f t="shared" si="9"/>
        <v>12</v>
      </c>
      <c r="AO626" s="55">
        <f>C626+G626-AN626</f>
        <v>78</v>
      </c>
      <c r="AP626" s="57">
        <f>B626*AO626</f>
        <v>0</v>
      </c>
    </row>
    <row r="627" spans="1:42" ht="18.75" x14ac:dyDescent="0.3">
      <c r="A627" s="20" t="s">
        <v>838</v>
      </c>
      <c r="B627" s="11">
        <v>728.36</v>
      </c>
      <c r="C627" s="21">
        <v>159</v>
      </c>
      <c r="D627" s="21" t="s">
        <v>325</v>
      </c>
      <c r="E627" s="21">
        <v>44813</v>
      </c>
      <c r="F627" s="23">
        <v>44813</v>
      </c>
      <c r="G627" s="30"/>
      <c r="H627" s="30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>
        <v>2</v>
      </c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55">
        <f t="shared" si="9"/>
        <v>2</v>
      </c>
      <c r="AO627" s="56">
        <f>C627+G627-AN627</f>
        <v>157</v>
      </c>
      <c r="AP627" s="57">
        <f>B627*AO627</f>
        <v>114352.52</v>
      </c>
    </row>
    <row r="628" spans="1:42" ht="18.75" x14ac:dyDescent="0.3">
      <c r="A628" s="12" t="s">
        <v>839</v>
      </c>
      <c r="B628" s="6"/>
      <c r="C628" s="7">
        <v>10</v>
      </c>
      <c r="D628" s="8"/>
      <c r="E628" s="8"/>
      <c r="F628" s="9"/>
      <c r="G628" s="7"/>
      <c r="H628" s="7"/>
      <c r="I628" s="8"/>
      <c r="J628" s="8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55">
        <f t="shared" si="9"/>
        <v>0</v>
      </c>
      <c r="AO628" s="56">
        <f>C628+G628-AN628</f>
        <v>10</v>
      </c>
      <c r="AP628" s="57">
        <f>B628*AO628</f>
        <v>0</v>
      </c>
    </row>
    <row r="629" spans="1:42" ht="18.75" x14ac:dyDescent="0.3">
      <c r="A629" s="12" t="s">
        <v>840</v>
      </c>
      <c r="B629" s="6">
        <v>90</v>
      </c>
      <c r="C629" s="7">
        <v>0</v>
      </c>
      <c r="D629" s="8"/>
      <c r="E629" s="8"/>
      <c r="F629" s="9"/>
      <c r="G629" s="7"/>
      <c r="H629" s="7"/>
      <c r="I629" s="8"/>
      <c r="J629" s="8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55">
        <f t="shared" si="9"/>
        <v>0</v>
      </c>
      <c r="AO629" s="56">
        <f>C629+G629-AN629</f>
        <v>0</v>
      </c>
      <c r="AP629" s="57">
        <f>B629*AO629</f>
        <v>0</v>
      </c>
    </row>
    <row r="630" spans="1:42" ht="18.75" x14ac:dyDescent="0.3">
      <c r="A630" s="12" t="s">
        <v>841</v>
      </c>
      <c r="B630" s="6">
        <v>82.72</v>
      </c>
      <c r="C630" s="7">
        <v>480</v>
      </c>
      <c r="D630" s="8" t="s">
        <v>842</v>
      </c>
      <c r="E630" s="8">
        <v>44712</v>
      </c>
      <c r="F630" s="9">
        <v>44712</v>
      </c>
      <c r="G630" s="7"/>
      <c r="H630" s="7"/>
      <c r="I630" s="8"/>
      <c r="J630" s="8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55">
        <f t="shared" si="9"/>
        <v>0</v>
      </c>
      <c r="AO630" s="56">
        <f>C630+G630-AN630</f>
        <v>480</v>
      </c>
      <c r="AP630" s="57">
        <f>B630*AO630</f>
        <v>39705.599999999999</v>
      </c>
    </row>
    <row r="631" spans="1:42" ht="18.75" x14ac:dyDescent="0.3">
      <c r="A631" s="12" t="s">
        <v>843</v>
      </c>
      <c r="B631" s="6">
        <v>45</v>
      </c>
      <c r="C631" s="7">
        <v>395</v>
      </c>
      <c r="D631" s="8"/>
      <c r="E631" s="8"/>
      <c r="F631" s="9"/>
      <c r="G631" s="7"/>
      <c r="H631" s="7"/>
      <c r="I631" s="8"/>
      <c r="J631" s="8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55">
        <f t="shared" si="9"/>
        <v>0</v>
      </c>
      <c r="AO631" s="56">
        <f>C631+G631-AN631</f>
        <v>395</v>
      </c>
      <c r="AP631" s="57">
        <f>B631*AO631</f>
        <v>17775</v>
      </c>
    </row>
    <row r="632" spans="1:42" ht="18.75" x14ac:dyDescent="0.3">
      <c r="A632" s="12" t="s">
        <v>844</v>
      </c>
      <c r="B632" s="6">
        <v>52.8</v>
      </c>
      <c r="C632" s="7">
        <v>120</v>
      </c>
      <c r="D632" s="8" t="s">
        <v>845</v>
      </c>
      <c r="E632" s="8">
        <v>44826</v>
      </c>
      <c r="F632" s="9">
        <v>44826</v>
      </c>
      <c r="G632" s="7"/>
      <c r="H632" s="7"/>
      <c r="I632" s="8"/>
      <c r="J632" s="8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55">
        <f t="shared" si="9"/>
        <v>0</v>
      </c>
      <c r="AO632" s="56">
        <f>C632+G632-AN632</f>
        <v>120</v>
      </c>
      <c r="AP632" s="57">
        <f>B632*AO632</f>
        <v>6336</v>
      </c>
    </row>
    <row r="633" spans="1:42" ht="18.75" x14ac:dyDescent="0.3">
      <c r="A633" s="12" t="s">
        <v>846</v>
      </c>
      <c r="B633" s="6"/>
      <c r="C633" s="7">
        <v>0</v>
      </c>
      <c r="D633" s="8"/>
      <c r="E633" s="8"/>
      <c r="F633" s="9"/>
      <c r="G633" s="7"/>
      <c r="H633" s="7"/>
      <c r="I633" s="8"/>
      <c r="J633" s="8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55">
        <f t="shared" si="9"/>
        <v>0</v>
      </c>
      <c r="AO633" s="56">
        <f>C633+G633-AN633</f>
        <v>0</v>
      </c>
      <c r="AP633" s="57">
        <f>B633*AO633</f>
        <v>0</v>
      </c>
    </row>
    <row r="634" spans="1:42" ht="18.75" x14ac:dyDescent="0.3">
      <c r="A634" s="12" t="s">
        <v>847</v>
      </c>
      <c r="B634" s="6">
        <v>52.8</v>
      </c>
      <c r="C634" s="7">
        <v>80</v>
      </c>
      <c r="D634" s="8" t="s">
        <v>845</v>
      </c>
      <c r="E634" s="8">
        <v>44826</v>
      </c>
      <c r="F634" s="9">
        <v>44826</v>
      </c>
      <c r="G634" s="7"/>
      <c r="H634" s="7"/>
      <c r="I634" s="8"/>
      <c r="J634" s="8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55">
        <f t="shared" si="9"/>
        <v>0</v>
      </c>
      <c r="AO634" s="56">
        <f>C634+G634-AN634</f>
        <v>80</v>
      </c>
      <c r="AP634" s="57">
        <f>B634*AO634</f>
        <v>4224</v>
      </c>
    </row>
    <row r="635" spans="1:42" ht="18.75" x14ac:dyDescent="0.3">
      <c r="A635" s="12" t="s">
        <v>848</v>
      </c>
      <c r="B635" s="6"/>
      <c r="C635" s="7">
        <v>0</v>
      </c>
      <c r="D635" s="8"/>
      <c r="E635" s="8"/>
      <c r="F635" s="9"/>
      <c r="G635" s="7"/>
      <c r="H635" s="7"/>
      <c r="I635" s="8"/>
      <c r="J635" s="8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55">
        <f t="shared" si="9"/>
        <v>0</v>
      </c>
      <c r="AO635" s="56">
        <f>C635+G635-AN635</f>
        <v>0</v>
      </c>
      <c r="AP635" s="57">
        <f>B635*AO635</f>
        <v>0</v>
      </c>
    </row>
    <row r="636" spans="1:42" ht="18.75" x14ac:dyDescent="0.3">
      <c r="A636" s="12" t="s">
        <v>849</v>
      </c>
      <c r="B636" s="6">
        <v>41.99</v>
      </c>
      <c r="C636" s="7">
        <v>20</v>
      </c>
      <c r="D636" s="8" t="s">
        <v>10</v>
      </c>
      <c r="E636" s="8">
        <v>44887</v>
      </c>
      <c r="F636" s="9">
        <v>44887</v>
      </c>
      <c r="G636" s="7"/>
      <c r="H636" s="7">
        <v>2259</v>
      </c>
      <c r="I636" s="8"/>
      <c r="J636" s="8"/>
      <c r="K636" s="11"/>
      <c r="L636" s="11"/>
      <c r="M636" s="11">
        <v>10</v>
      </c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55">
        <f t="shared" si="9"/>
        <v>10</v>
      </c>
      <c r="AO636" s="56">
        <f>C636+G636-AN636</f>
        <v>10</v>
      </c>
      <c r="AP636" s="57">
        <f>B636*AO636</f>
        <v>419.90000000000003</v>
      </c>
    </row>
    <row r="637" spans="1:42" ht="18.75" x14ac:dyDescent="0.3">
      <c r="A637" s="12" t="s">
        <v>850</v>
      </c>
      <c r="B637" s="6">
        <v>39.799999999999997</v>
      </c>
      <c r="C637" s="7">
        <v>30</v>
      </c>
      <c r="D637" s="8" t="s">
        <v>10</v>
      </c>
      <c r="E637" s="8">
        <v>44887</v>
      </c>
      <c r="F637" s="9">
        <v>44887</v>
      </c>
      <c r="G637" s="7"/>
      <c r="H637" s="7">
        <v>2260</v>
      </c>
      <c r="I637" s="8"/>
      <c r="J637" s="8"/>
      <c r="K637" s="11"/>
      <c r="L637" s="11"/>
      <c r="M637" s="11">
        <v>10</v>
      </c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>
        <v>10</v>
      </c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55">
        <f t="shared" si="9"/>
        <v>20</v>
      </c>
      <c r="AO637" s="56">
        <f>C637+G637-AN637</f>
        <v>10</v>
      </c>
      <c r="AP637" s="57">
        <f>B637*AO637</f>
        <v>398</v>
      </c>
    </row>
    <row r="638" spans="1:42" ht="18.75" x14ac:dyDescent="0.3">
      <c r="A638" s="12" t="s">
        <v>851</v>
      </c>
      <c r="B638" s="6">
        <v>42.7</v>
      </c>
      <c r="C638" s="7">
        <v>55</v>
      </c>
      <c r="D638" s="8" t="s">
        <v>10</v>
      </c>
      <c r="E638" s="8" t="s">
        <v>72</v>
      </c>
      <c r="F638" s="9" t="s">
        <v>72</v>
      </c>
      <c r="G638" s="7"/>
      <c r="H638" s="7">
        <v>2261</v>
      </c>
      <c r="I638" s="8"/>
      <c r="J638" s="8"/>
      <c r="K638" s="11"/>
      <c r="L638" s="11"/>
      <c r="M638" s="11">
        <v>10</v>
      </c>
      <c r="N638" s="11"/>
      <c r="O638" s="11"/>
      <c r="P638" s="11"/>
      <c r="Q638" s="11"/>
      <c r="R638" s="11"/>
      <c r="S638" s="11"/>
      <c r="T638" s="11"/>
      <c r="U638" s="11"/>
      <c r="V638" s="11"/>
      <c r="W638" s="11">
        <v>10</v>
      </c>
      <c r="X638" s="11"/>
      <c r="Y638" s="11"/>
      <c r="Z638" s="11"/>
      <c r="AA638" s="11">
        <v>10</v>
      </c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55">
        <f t="shared" si="9"/>
        <v>30</v>
      </c>
      <c r="AO638" s="56">
        <f>C638+G638-AN638</f>
        <v>25</v>
      </c>
      <c r="AP638" s="57">
        <f>B638*AO638</f>
        <v>1067.5</v>
      </c>
    </row>
    <row r="639" spans="1:42" ht="18.75" x14ac:dyDescent="0.3">
      <c r="A639" s="12" t="s">
        <v>852</v>
      </c>
      <c r="B639" s="6">
        <v>45.35</v>
      </c>
      <c r="C639" s="7">
        <v>35</v>
      </c>
      <c r="D639" s="8" t="s">
        <v>10</v>
      </c>
      <c r="E639" s="8">
        <v>44887</v>
      </c>
      <c r="F639" s="9">
        <v>44887</v>
      </c>
      <c r="G639" s="7"/>
      <c r="H639" s="7">
        <v>2262</v>
      </c>
      <c r="I639" s="8"/>
      <c r="J639" s="8">
        <v>10</v>
      </c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>
        <v>2</v>
      </c>
      <c r="AB639" s="11"/>
      <c r="AC639" s="11"/>
      <c r="AD639" s="11"/>
      <c r="AE639" s="11">
        <v>10</v>
      </c>
      <c r="AF639" s="11"/>
      <c r="AG639" s="11"/>
      <c r="AH639" s="11"/>
      <c r="AI639" s="11"/>
      <c r="AJ639" s="11"/>
      <c r="AK639" s="11">
        <v>10</v>
      </c>
      <c r="AL639" s="11"/>
      <c r="AM639" s="11"/>
      <c r="AN639" s="55">
        <f t="shared" si="9"/>
        <v>32</v>
      </c>
      <c r="AO639" s="56">
        <f>C639+G639-AN639</f>
        <v>3</v>
      </c>
      <c r="AP639" s="57">
        <f>B639*AO639</f>
        <v>136.05000000000001</v>
      </c>
    </row>
    <row r="640" spans="1:42" ht="18.75" x14ac:dyDescent="0.3">
      <c r="A640" s="12" t="s">
        <v>853</v>
      </c>
      <c r="B640" s="6">
        <v>36.29</v>
      </c>
      <c r="C640" s="7">
        <v>745</v>
      </c>
      <c r="D640" s="8" t="s">
        <v>413</v>
      </c>
      <c r="E640" s="8" t="s">
        <v>854</v>
      </c>
      <c r="F640" s="9" t="s">
        <v>854</v>
      </c>
      <c r="G640" s="7"/>
      <c r="H640" s="7">
        <v>2263</v>
      </c>
      <c r="I640" s="8">
        <v>10</v>
      </c>
      <c r="J640" s="8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>
        <v>10</v>
      </c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55">
        <f t="shared" si="9"/>
        <v>20</v>
      </c>
      <c r="AO640" s="56">
        <f>C640+G640-AN640</f>
        <v>725</v>
      </c>
      <c r="AP640" s="57">
        <f>B640*AO640</f>
        <v>26310.25</v>
      </c>
    </row>
    <row r="641" spans="1:42" ht="18.75" x14ac:dyDescent="0.3">
      <c r="A641" s="12" t="s">
        <v>855</v>
      </c>
      <c r="B641" s="6"/>
      <c r="C641" s="7">
        <v>0</v>
      </c>
      <c r="D641" s="8"/>
      <c r="E641" s="8"/>
      <c r="F641" s="9"/>
      <c r="G641" s="7"/>
      <c r="H641" s="7"/>
      <c r="I641" s="8"/>
      <c r="J641" s="8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55">
        <f t="shared" si="9"/>
        <v>0</v>
      </c>
      <c r="AO641" s="56">
        <f>C641+G641-AN641</f>
        <v>0</v>
      </c>
      <c r="AP641" s="57">
        <f>B641*AO641</f>
        <v>0</v>
      </c>
    </row>
    <row r="642" spans="1:42" ht="18.75" x14ac:dyDescent="0.3">
      <c r="A642" s="12" t="s">
        <v>856</v>
      </c>
      <c r="B642" s="6"/>
      <c r="C642" s="7">
        <v>0</v>
      </c>
      <c r="D642" s="8"/>
      <c r="E642" s="8"/>
      <c r="F642" s="9"/>
      <c r="G642" s="7"/>
      <c r="H642" s="7"/>
      <c r="I642" s="8"/>
      <c r="J642" s="8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55">
        <f t="shared" si="9"/>
        <v>0</v>
      </c>
      <c r="AO642" s="56">
        <f>C642+G642-AN642</f>
        <v>0</v>
      </c>
      <c r="AP642" s="57">
        <f>B642*AO642</f>
        <v>0</v>
      </c>
    </row>
    <row r="643" spans="1:42" ht="18.75" x14ac:dyDescent="0.3">
      <c r="A643" s="12" t="s">
        <v>857</v>
      </c>
      <c r="B643" s="6"/>
      <c r="C643" s="7">
        <v>15</v>
      </c>
      <c r="D643" s="8"/>
      <c r="E643" s="8"/>
      <c r="F643" s="9"/>
      <c r="G643" s="7"/>
      <c r="H643" s="7"/>
      <c r="I643" s="8"/>
      <c r="J643" s="8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>
        <v>3</v>
      </c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55">
        <f t="shared" si="9"/>
        <v>3</v>
      </c>
      <c r="AO643" s="56">
        <f>C643+G643-AN643</f>
        <v>12</v>
      </c>
      <c r="AP643" s="57">
        <f>B643*AO643</f>
        <v>0</v>
      </c>
    </row>
    <row r="644" spans="1:42" ht="18.75" x14ac:dyDescent="0.3">
      <c r="A644" s="12" t="s">
        <v>858</v>
      </c>
      <c r="B644" s="6">
        <v>45</v>
      </c>
      <c r="C644" s="7">
        <v>980</v>
      </c>
      <c r="D644" s="8" t="s">
        <v>859</v>
      </c>
      <c r="E644" s="8">
        <v>44722</v>
      </c>
      <c r="F644" s="9">
        <v>44722</v>
      </c>
      <c r="G644" s="7"/>
      <c r="H644" s="7"/>
      <c r="I644" s="8"/>
      <c r="J644" s="8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>
        <v>10</v>
      </c>
      <c r="X644" s="11">
        <v>10</v>
      </c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55">
        <f t="shared" si="9"/>
        <v>20</v>
      </c>
      <c r="AO644" s="56">
        <f>C644+G644-AN644</f>
        <v>960</v>
      </c>
      <c r="AP644" s="57">
        <f>B644*AO644</f>
        <v>43200</v>
      </c>
    </row>
    <row r="645" spans="1:42" ht="18.75" x14ac:dyDescent="0.3">
      <c r="A645" s="12" t="s">
        <v>860</v>
      </c>
      <c r="B645" s="6">
        <v>26.33</v>
      </c>
      <c r="C645" s="7">
        <v>500</v>
      </c>
      <c r="D645" s="8" t="s">
        <v>413</v>
      </c>
      <c r="E645" s="8" t="s">
        <v>414</v>
      </c>
      <c r="F645" s="9" t="s">
        <v>414</v>
      </c>
      <c r="G645" s="7"/>
      <c r="H645" s="7">
        <v>2253</v>
      </c>
      <c r="I645" s="8"/>
      <c r="J645" s="8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55">
        <f t="shared" si="9"/>
        <v>0</v>
      </c>
      <c r="AO645" s="56">
        <f>C645+G645-AN645</f>
        <v>500</v>
      </c>
      <c r="AP645" s="57">
        <f>B645*AO645</f>
        <v>13165</v>
      </c>
    </row>
    <row r="646" spans="1:42" ht="18.75" x14ac:dyDescent="0.3">
      <c r="A646" s="12" t="s">
        <v>861</v>
      </c>
      <c r="B646" s="6">
        <v>26.33</v>
      </c>
      <c r="C646" s="7">
        <v>326</v>
      </c>
      <c r="D646" s="8" t="s">
        <v>862</v>
      </c>
      <c r="E646" s="8" t="s">
        <v>538</v>
      </c>
      <c r="F646" s="9" t="s">
        <v>538</v>
      </c>
      <c r="G646" s="7"/>
      <c r="H646" s="7">
        <v>2254</v>
      </c>
      <c r="I646" s="8"/>
      <c r="J646" s="8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55">
        <f t="shared" si="9"/>
        <v>0</v>
      </c>
      <c r="AO646" s="56">
        <f>C646+G646-AN646</f>
        <v>326</v>
      </c>
      <c r="AP646" s="57">
        <f>B646*AO646</f>
        <v>8583.58</v>
      </c>
    </row>
    <row r="647" spans="1:42" ht="18.75" x14ac:dyDescent="0.3">
      <c r="A647" s="12" t="s">
        <v>863</v>
      </c>
      <c r="B647" s="6">
        <v>28.5</v>
      </c>
      <c r="C647" s="7">
        <v>110</v>
      </c>
      <c r="D647" s="8" t="s">
        <v>864</v>
      </c>
      <c r="E647" s="8" t="s">
        <v>865</v>
      </c>
      <c r="F647" s="9" t="s">
        <v>865</v>
      </c>
      <c r="G647" s="7"/>
      <c r="H647" s="7">
        <v>2255</v>
      </c>
      <c r="I647" s="8"/>
      <c r="J647" s="8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55">
        <f t="shared" si="9"/>
        <v>0</v>
      </c>
      <c r="AO647" s="56">
        <f>C647+G647-AN647</f>
        <v>110</v>
      </c>
      <c r="AP647" s="57">
        <f>B647*AO647</f>
        <v>3135</v>
      </c>
    </row>
    <row r="648" spans="1:42" ht="18.75" x14ac:dyDescent="0.3">
      <c r="A648" s="12" t="s">
        <v>866</v>
      </c>
      <c r="B648" s="6"/>
      <c r="C648" s="7">
        <v>0</v>
      </c>
      <c r="D648" s="8"/>
      <c r="E648" s="8"/>
      <c r="F648" s="9"/>
      <c r="G648" s="7"/>
      <c r="H648" s="7"/>
      <c r="I648" s="8"/>
      <c r="J648" s="8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55">
        <f t="shared" si="9"/>
        <v>0</v>
      </c>
      <c r="AO648" s="56">
        <f>C648+G648-AN648</f>
        <v>0</v>
      </c>
      <c r="AP648" s="57">
        <f>B648*AO648</f>
        <v>0</v>
      </c>
    </row>
    <row r="649" spans="1:42" ht="18.75" x14ac:dyDescent="0.3">
      <c r="A649" s="12" t="s">
        <v>867</v>
      </c>
      <c r="B649" s="6"/>
      <c r="C649" s="7">
        <v>0</v>
      </c>
      <c r="D649" s="8"/>
      <c r="E649" s="8"/>
      <c r="F649" s="9"/>
      <c r="G649" s="7"/>
      <c r="H649" s="7"/>
      <c r="I649" s="8"/>
      <c r="J649" s="8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55">
        <f t="shared" si="9"/>
        <v>0</v>
      </c>
      <c r="AO649" s="56">
        <f>C649+G649-AN649</f>
        <v>0</v>
      </c>
      <c r="AP649" s="57">
        <f>B649*AO649</f>
        <v>0</v>
      </c>
    </row>
    <row r="650" spans="1:42" ht="18.75" x14ac:dyDescent="0.3">
      <c r="A650" s="12" t="s">
        <v>868</v>
      </c>
      <c r="B650" s="6">
        <v>55</v>
      </c>
      <c r="C650" s="7">
        <v>200</v>
      </c>
      <c r="D650" s="8" t="s">
        <v>460</v>
      </c>
      <c r="E650" s="8">
        <v>44720</v>
      </c>
      <c r="F650" s="9">
        <v>44720</v>
      </c>
      <c r="G650" s="7"/>
      <c r="H650" s="7"/>
      <c r="I650" s="8"/>
      <c r="J650" s="8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55">
        <f t="shared" ref="AN650:AN669" si="10">I650+J650+K650+L650+M650+N650+O650+P650+Q650+R650+S650+T650+U650+V650+W650+X650+Y650+Z650+AA650+AB650+AC650+AD650+AE650+AF650+AG650+AH650+AI650+AJ650+AK650+AL650+AM650</f>
        <v>0</v>
      </c>
      <c r="AO650" s="56">
        <f>C650+G650-AN650</f>
        <v>200</v>
      </c>
      <c r="AP650" s="57">
        <f>B650*AO650</f>
        <v>11000</v>
      </c>
    </row>
    <row r="651" spans="1:42" ht="18.75" x14ac:dyDescent="0.3">
      <c r="A651" s="12" t="s">
        <v>869</v>
      </c>
      <c r="B651" s="6"/>
      <c r="C651" s="7">
        <v>127</v>
      </c>
      <c r="D651" s="8"/>
      <c r="E651" s="8"/>
      <c r="F651" s="9"/>
      <c r="G651" s="7"/>
      <c r="H651" s="7"/>
      <c r="I651" s="8"/>
      <c r="J651" s="8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55">
        <f t="shared" si="10"/>
        <v>0</v>
      </c>
      <c r="AO651" s="56">
        <f>C651+G651-AN651</f>
        <v>127</v>
      </c>
      <c r="AP651" s="57">
        <f>B651*AO651</f>
        <v>0</v>
      </c>
    </row>
    <row r="652" spans="1:42" ht="18.75" x14ac:dyDescent="0.3">
      <c r="A652" s="12" t="s">
        <v>870</v>
      </c>
      <c r="B652" s="6"/>
      <c r="C652" s="7">
        <v>656</v>
      </c>
      <c r="D652" s="8"/>
      <c r="E652" s="8"/>
      <c r="F652" s="9"/>
      <c r="G652" s="7"/>
      <c r="H652" s="7"/>
      <c r="I652" s="8"/>
      <c r="J652" s="8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>
        <v>6</v>
      </c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55">
        <f t="shared" si="10"/>
        <v>6</v>
      </c>
      <c r="AO652" s="56">
        <f>C652+G652-AN652</f>
        <v>650</v>
      </c>
      <c r="AP652" s="57">
        <f>B652*AO652</f>
        <v>0</v>
      </c>
    </row>
    <row r="653" spans="1:42" ht="18.75" x14ac:dyDescent="0.3">
      <c r="A653" s="12" t="s">
        <v>871</v>
      </c>
      <c r="B653" s="6"/>
      <c r="C653" s="7">
        <v>0</v>
      </c>
      <c r="D653" s="8"/>
      <c r="E653" s="8"/>
      <c r="F653" s="9"/>
      <c r="G653" s="7"/>
      <c r="H653" s="7"/>
      <c r="I653" s="8"/>
      <c r="J653" s="8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55">
        <f t="shared" si="10"/>
        <v>0</v>
      </c>
      <c r="AO653" s="56">
        <v>0</v>
      </c>
      <c r="AP653" s="57">
        <f>B653*AO653</f>
        <v>0</v>
      </c>
    </row>
    <row r="654" spans="1:42" ht="18.75" x14ac:dyDescent="0.3">
      <c r="A654" s="12" t="s">
        <v>872</v>
      </c>
      <c r="B654" s="6"/>
      <c r="C654" s="7">
        <v>0</v>
      </c>
      <c r="D654" s="8"/>
      <c r="E654" s="8"/>
      <c r="F654" s="9"/>
      <c r="G654" s="7"/>
      <c r="H654" s="7"/>
      <c r="I654" s="8"/>
      <c r="J654" s="8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55">
        <f t="shared" si="10"/>
        <v>0</v>
      </c>
      <c r="AO654" s="56">
        <f>C654+G654-AN654</f>
        <v>0</v>
      </c>
      <c r="AP654" s="57">
        <f>B654*AO654</f>
        <v>0</v>
      </c>
    </row>
    <row r="655" spans="1:42" ht="18.75" x14ac:dyDescent="0.3">
      <c r="A655" s="12" t="s">
        <v>873</v>
      </c>
      <c r="B655" s="6"/>
      <c r="C655" s="7">
        <v>0</v>
      </c>
      <c r="D655" s="8"/>
      <c r="E655" s="8"/>
      <c r="F655" s="9"/>
      <c r="G655" s="7"/>
      <c r="H655" s="7"/>
      <c r="I655" s="8"/>
      <c r="J655" s="8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55">
        <f t="shared" si="10"/>
        <v>0</v>
      </c>
      <c r="AO655" s="56">
        <f>C655+G655-AN655</f>
        <v>0</v>
      </c>
      <c r="AP655" s="57">
        <f>B655*AO655</f>
        <v>0</v>
      </c>
    </row>
    <row r="656" spans="1:42" ht="18.75" x14ac:dyDescent="0.3">
      <c r="A656" s="12" t="s">
        <v>874</v>
      </c>
      <c r="B656" s="6"/>
      <c r="C656" s="7">
        <v>0</v>
      </c>
      <c r="D656" s="8"/>
      <c r="E656" s="8"/>
      <c r="F656" s="9"/>
      <c r="G656" s="7"/>
      <c r="H656" s="7"/>
      <c r="I656" s="8"/>
      <c r="J656" s="8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55">
        <f t="shared" si="10"/>
        <v>0</v>
      </c>
      <c r="AO656" s="56">
        <f>C656+G656-AN656</f>
        <v>0</v>
      </c>
      <c r="AP656" s="57">
        <f>B656*AO656</f>
        <v>0</v>
      </c>
    </row>
    <row r="657" spans="1:42" ht="18.75" x14ac:dyDescent="0.3">
      <c r="A657" s="12" t="s">
        <v>875</v>
      </c>
      <c r="B657" s="6"/>
      <c r="C657" s="7">
        <v>0</v>
      </c>
      <c r="D657" s="8"/>
      <c r="E657" s="8"/>
      <c r="F657" s="9"/>
      <c r="G657" s="7"/>
      <c r="H657" s="7"/>
      <c r="I657" s="8"/>
      <c r="J657" s="8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55">
        <f t="shared" si="10"/>
        <v>0</v>
      </c>
      <c r="AO657" s="56">
        <f>C657+G657-AN657</f>
        <v>0</v>
      </c>
      <c r="AP657" s="57">
        <f>B657*AO657</f>
        <v>0</v>
      </c>
    </row>
    <row r="658" spans="1:42" ht="18.75" x14ac:dyDescent="0.3">
      <c r="A658" s="12" t="s">
        <v>876</v>
      </c>
      <c r="B658" s="6"/>
      <c r="C658" s="7">
        <v>0</v>
      </c>
      <c r="D658" s="8"/>
      <c r="E658" s="8"/>
      <c r="F658" s="9"/>
      <c r="G658" s="7"/>
      <c r="H658" s="7"/>
      <c r="I658" s="8"/>
      <c r="J658" s="8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55">
        <f t="shared" si="10"/>
        <v>0</v>
      </c>
      <c r="AO658" s="56">
        <f>C658+G658-AN658</f>
        <v>0</v>
      </c>
      <c r="AP658" s="57">
        <f>B658*AO658</f>
        <v>0</v>
      </c>
    </row>
    <row r="659" spans="1:42" ht="18.75" x14ac:dyDescent="0.3">
      <c r="A659" s="12" t="s">
        <v>877</v>
      </c>
      <c r="B659" s="6">
        <v>90</v>
      </c>
      <c r="C659" s="7">
        <v>912</v>
      </c>
      <c r="D659" s="8" t="s">
        <v>10</v>
      </c>
      <c r="E659" s="8" t="s">
        <v>16</v>
      </c>
      <c r="F659" s="9" t="s">
        <v>16</v>
      </c>
      <c r="G659" s="7"/>
      <c r="H659" s="7">
        <v>9140</v>
      </c>
      <c r="I659" s="8">
        <v>15</v>
      </c>
      <c r="J659" s="8">
        <v>20</v>
      </c>
      <c r="K659" s="11"/>
      <c r="L659" s="11"/>
      <c r="M659" s="11">
        <v>10</v>
      </c>
      <c r="N659" s="11"/>
      <c r="O659" s="11"/>
      <c r="P659" s="11">
        <v>15</v>
      </c>
      <c r="Q659" s="11">
        <v>20</v>
      </c>
      <c r="R659" s="11"/>
      <c r="S659" s="11"/>
      <c r="T659" s="11">
        <v>20</v>
      </c>
      <c r="U659" s="11"/>
      <c r="V659" s="11"/>
      <c r="W659" s="11">
        <v>30</v>
      </c>
      <c r="X659" s="11">
        <v>20</v>
      </c>
      <c r="Y659" s="11"/>
      <c r="Z659" s="11"/>
      <c r="AA659" s="11">
        <v>20</v>
      </c>
      <c r="AB659" s="11"/>
      <c r="AC659" s="11"/>
      <c r="AD659" s="11"/>
      <c r="AE659" s="11">
        <v>20</v>
      </c>
      <c r="AF659" s="11"/>
      <c r="AG659" s="11"/>
      <c r="AH659" s="11">
        <v>30</v>
      </c>
      <c r="AI659" s="11">
        <v>20</v>
      </c>
      <c r="AJ659" s="11"/>
      <c r="AK659" s="11">
        <v>25</v>
      </c>
      <c r="AL659" s="11">
        <v>15</v>
      </c>
      <c r="AM659" s="11"/>
      <c r="AN659" s="55">
        <f t="shared" si="10"/>
        <v>280</v>
      </c>
      <c r="AO659" s="56">
        <f>C659+G659-AN659</f>
        <v>632</v>
      </c>
      <c r="AP659" s="57">
        <f>B659*AO659</f>
        <v>56880</v>
      </c>
    </row>
    <row r="660" spans="1:42" ht="18.75" x14ac:dyDescent="0.3">
      <c r="A660" s="12" t="s">
        <v>878</v>
      </c>
      <c r="B660" s="6">
        <v>238</v>
      </c>
      <c r="C660" s="7">
        <v>477</v>
      </c>
      <c r="D660" s="8" t="s">
        <v>728</v>
      </c>
      <c r="E660" s="8">
        <v>44749</v>
      </c>
      <c r="F660" s="9">
        <v>44749</v>
      </c>
      <c r="G660" s="7"/>
      <c r="H660" s="7"/>
      <c r="I660" s="8"/>
      <c r="J660" s="8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>
        <v>12</v>
      </c>
      <c r="AL660" s="11"/>
      <c r="AM660" s="11"/>
      <c r="AN660" s="55">
        <f t="shared" si="10"/>
        <v>12</v>
      </c>
      <c r="AO660" s="56">
        <f>C660+G660-AN660</f>
        <v>465</v>
      </c>
      <c r="AP660" s="57">
        <f>B660*AO660</f>
        <v>110670</v>
      </c>
    </row>
    <row r="661" spans="1:42" ht="18.75" x14ac:dyDescent="0.3">
      <c r="A661" s="12" t="s">
        <v>879</v>
      </c>
      <c r="B661" s="6">
        <v>382</v>
      </c>
      <c r="C661" s="7">
        <v>441</v>
      </c>
      <c r="D661" s="8" t="s">
        <v>728</v>
      </c>
      <c r="E661" s="8">
        <v>44749</v>
      </c>
      <c r="F661" s="9">
        <v>44749</v>
      </c>
      <c r="G661" s="7"/>
      <c r="H661" s="7"/>
      <c r="I661" s="8">
        <v>10</v>
      </c>
      <c r="J661" s="8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>
        <v>12</v>
      </c>
      <c r="AL661" s="11"/>
      <c r="AM661" s="11"/>
      <c r="AN661" s="55">
        <f t="shared" si="10"/>
        <v>22</v>
      </c>
      <c r="AO661" s="56">
        <f>C661+G661-AN661</f>
        <v>419</v>
      </c>
      <c r="AP661" s="57">
        <f>B661*AO661</f>
        <v>160058</v>
      </c>
    </row>
    <row r="662" spans="1:42" ht="18.75" x14ac:dyDescent="0.3">
      <c r="A662" s="12" t="s">
        <v>880</v>
      </c>
      <c r="B662" s="6">
        <v>40</v>
      </c>
      <c r="C662" s="7">
        <v>5126</v>
      </c>
      <c r="D662" s="8" t="s">
        <v>881</v>
      </c>
      <c r="E662" s="8" t="s">
        <v>414</v>
      </c>
      <c r="F662" s="9" t="s">
        <v>414</v>
      </c>
      <c r="G662" s="7"/>
      <c r="H662" s="7">
        <v>42132203</v>
      </c>
      <c r="I662" s="8"/>
      <c r="J662" s="8">
        <v>36</v>
      </c>
      <c r="K662" s="11"/>
      <c r="L662" s="11"/>
      <c r="M662" s="11"/>
      <c r="N662" s="11">
        <v>36</v>
      </c>
      <c r="O662" s="11"/>
      <c r="P662" s="11">
        <v>72</v>
      </c>
      <c r="Q662" s="11">
        <v>36</v>
      </c>
      <c r="R662" s="11"/>
      <c r="S662" s="11"/>
      <c r="T662" s="11">
        <v>36</v>
      </c>
      <c r="U662" s="11">
        <v>48</v>
      </c>
      <c r="V662" s="11"/>
      <c r="W662" s="11">
        <v>60</v>
      </c>
      <c r="X662" s="11"/>
      <c r="Y662" s="11"/>
      <c r="Z662" s="11"/>
      <c r="AA662" s="11">
        <v>72</v>
      </c>
      <c r="AB662" s="11"/>
      <c r="AC662" s="11"/>
      <c r="AD662" s="11"/>
      <c r="AE662" s="11">
        <v>60</v>
      </c>
      <c r="AF662" s="11"/>
      <c r="AG662" s="11"/>
      <c r="AH662" s="11">
        <v>36</v>
      </c>
      <c r="AI662" s="11"/>
      <c r="AJ662" s="11"/>
      <c r="AK662" s="11">
        <v>36</v>
      </c>
      <c r="AL662" s="11"/>
      <c r="AM662" s="11"/>
      <c r="AN662" s="55">
        <f t="shared" si="10"/>
        <v>528</v>
      </c>
      <c r="AO662" s="56">
        <f>C662+G662-AN662</f>
        <v>4598</v>
      </c>
      <c r="AP662" s="57">
        <f>B662*AO662</f>
        <v>183920</v>
      </c>
    </row>
    <row r="663" spans="1:42" ht="18.75" x14ac:dyDescent="0.3">
      <c r="A663" s="12" t="s">
        <v>882</v>
      </c>
      <c r="B663" s="6">
        <v>55</v>
      </c>
      <c r="C663" s="7">
        <v>3919</v>
      </c>
      <c r="D663" s="8" t="s">
        <v>883</v>
      </c>
      <c r="E663" s="8" t="s">
        <v>884</v>
      </c>
      <c r="F663" s="9" t="s">
        <v>884</v>
      </c>
      <c r="G663" s="10"/>
      <c r="H663" s="7">
        <v>42132203</v>
      </c>
      <c r="I663" s="8">
        <v>36</v>
      </c>
      <c r="J663" s="8">
        <v>36</v>
      </c>
      <c r="K663" s="11"/>
      <c r="L663" s="11"/>
      <c r="M663" s="11">
        <v>60</v>
      </c>
      <c r="N663" s="11">
        <v>36</v>
      </c>
      <c r="O663" s="11"/>
      <c r="P663" s="11"/>
      <c r="Q663" s="11">
        <v>36</v>
      </c>
      <c r="R663" s="11"/>
      <c r="S663" s="11"/>
      <c r="T663" s="11">
        <v>24</v>
      </c>
      <c r="U663" s="11"/>
      <c r="V663" s="11"/>
      <c r="W663" s="11">
        <v>96</v>
      </c>
      <c r="X663" s="11">
        <v>60</v>
      </c>
      <c r="Y663" s="11"/>
      <c r="Z663" s="11"/>
      <c r="AA663" s="11">
        <v>72</v>
      </c>
      <c r="AB663" s="11">
        <v>60</v>
      </c>
      <c r="AC663" s="11">
        <v>72</v>
      </c>
      <c r="AD663" s="11"/>
      <c r="AE663" s="11">
        <v>96</v>
      </c>
      <c r="AF663" s="11"/>
      <c r="AG663" s="11"/>
      <c r="AH663" s="11">
        <v>36</v>
      </c>
      <c r="AI663" s="11">
        <v>48</v>
      </c>
      <c r="AJ663" s="11"/>
      <c r="AK663" s="11">
        <v>84</v>
      </c>
      <c r="AL663" s="11">
        <v>60</v>
      </c>
      <c r="AM663" s="11"/>
      <c r="AN663" s="55">
        <f t="shared" si="10"/>
        <v>912</v>
      </c>
      <c r="AO663" s="56">
        <f>C663+G663-AN663</f>
        <v>3007</v>
      </c>
      <c r="AP663" s="57">
        <f>B663*AO663</f>
        <v>165385</v>
      </c>
    </row>
    <row r="664" spans="1:42" ht="18.75" x14ac:dyDescent="0.3">
      <c r="A664" s="12" t="s">
        <v>885</v>
      </c>
      <c r="B664" s="6">
        <v>884.25</v>
      </c>
      <c r="C664" s="7">
        <v>260</v>
      </c>
      <c r="D664" s="8" t="s">
        <v>182</v>
      </c>
      <c r="E664" s="8">
        <v>44715</v>
      </c>
      <c r="F664" s="9">
        <v>44715</v>
      </c>
      <c r="G664" s="7"/>
      <c r="H664" s="7"/>
      <c r="I664" s="8"/>
      <c r="J664" s="8"/>
      <c r="K664" s="11"/>
      <c r="L664" s="11"/>
      <c r="M664" s="11">
        <v>26</v>
      </c>
      <c r="N664" s="11"/>
      <c r="O664" s="11"/>
      <c r="P664" s="11"/>
      <c r="Q664" s="11"/>
      <c r="R664" s="11"/>
      <c r="S664" s="11"/>
      <c r="T664" s="11"/>
      <c r="U664" s="11"/>
      <c r="V664" s="11"/>
      <c r="W664" s="11">
        <v>20</v>
      </c>
      <c r="X664" s="11"/>
      <c r="Y664" s="11"/>
      <c r="Z664" s="11"/>
      <c r="AA664" s="11">
        <v>20</v>
      </c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55">
        <f t="shared" si="10"/>
        <v>66</v>
      </c>
      <c r="AO664" s="56">
        <f>C664+G664-AN664</f>
        <v>194</v>
      </c>
      <c r="AP664" s="57">
        <f>B664*AO664</f>
        <v>171544.5</v>
      </c>
    </row>
    <row r="665" spans="1:42" ht="18.75" x14ac:dyDescent="0.3">
      <c r="A665" s="12" t="s">
        <v>886</v>
      </c>
      <c r="B665" s="6">
        <v>33.6</v>
      </c>
      <c r="C665" s="7">
        <v>2544</v>
      </c>
      <c r="D665" s="8" t="s">
        <v>10</v>
      </c>
      <c r="E665" s="8" t="s">
        <v>72</v>
      </c>
      <c r="F665" s="9" t="s">
        <v>72</v>
      </c>
      <c r="G665" s="7"/>
      <c r="H665" s="7">
        <v>1987</v>
      </c>
      <c r="I665" s="8">
        <v>36</v>
      </c>
      <c r="J665" s="8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>
        <v>72</v>
      </c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55">
        <f t="shared" si="10"/>
        <v>108</v>
      </c>
      <c r="AO665" s="56">
        <f>C665+G665-AN665</f>
        <v>2436</v>
      </c>
      <c r="AP665" s="57">
        <f>B665*AO665</f>
        <v>81849.600000000006</v>
      </c>
    </row>
    <row r="666" spans="1:42" ht="18.75" x14ac:dyDescent="0.3">
      <c r="A666" s="12" t="s">
        <v>887</v>
      </c>
      <c r="B666" s="6">
        <v>49.2</v>
      </c>
      <c r="C666" s="7">
        <v>3100</v>
      </c>
      <c r="D666" s="8" t="s">
        <v>10</v>
      </c>
      <c r="E666" s="8" t="s">
        <v>16</v>
      </c>
      <c r="F666" s="9" t="s">
        <v>16</v>
      </c>
      <c r="G666" s="10"/>
      <c r="H666" s="7">
        <v>1988</v>
      </c>
      <c r="I666" s="8"/>
      <c r="J666" s="8">
        <v>162</v>
      </c>
      <c r="K666" s="11"/>
      <c r="L666" s="11"/>
      <c r="M666" s="11"/>
      <c r="N666" s="11"/>
      <c r="O666" s="11"/>
      <c r="P666" s="11">
        <v>36</v>
      </c>
      <c r="Q666" s="11">
        <v>72</v>
      </c>
      <c r="R666" s="11"/>
      <c r="S666" s="11"/>
      <c r="T666" s="11"/>
      <c r="U666" s="11"/>
      <c r="V666" s="11"/>
      <c r="W666" s="11">
        <v>72</v>
      </c>
      <c r="X666" s="11">
        <v>72</v>
      </c>
      <c r="Y666" s="11"/>
      <c r="Z666" s="11"/>
      <c r="AA666" s="11">
        <v>72</v>
      </c>
      <c r="AB666" s="11"/>
      <c r="AC666" s="11"/>
      <c r="AD666" s="11"/>
      <c r="AE666" s="11"/>
      <c r="AF666" s="11"/>
      <c r="AG666" s="11"/>
      <c r="AH666" s="11"/>
      <c r="AI666" s="11">
        <v>72</v>
      </c>
      <c r="AJ666" s="11"/>
      <c r="AK666" s="11"/>
      <c r="AL666" s="11">
        <v>72</v>
      </c>
      <c r="AM666" s="11"/>
      <c r="AN666" s="55">
        <f t="shared" si="10"/>
        <v>630</v>
      </c>
      <c r="AO666" s="56">
        <f>C666+G666-AN666</f>
        <v>2470</v>
      </c>
      <c r="AP666" s="57">
        <f>B666*AO666</f>
        <v>121524</v>
      </c>
    </row>
    <row r="667" spans="1:42" ht="18.75" x14ac:dyDescent="0.3">
      <c r="A667" s="12" t="s">
        <v>888</v>
      </c>
      <c r="B667" s="6">
        <v>503.83</v>
      </c>
      <c r="C667" s="7">
        <v>228</v>
      </c>
      <c r="D667" s="8" t="s">
        <v>10</v>
      </c>
      <c r="E667" s="8" t="s">
        <v>173</v>
      </c>
      <c r="F667" s="9" t="s">
        <v>173</v>
      </c>
      <c r="G667" s="7"/>
      <c r="H667" s="7">
        <v>1547</v>
      </c>
      <c r="I667" s="8">
        <v>3</v>
      </c>
      <c r="J667" s="8">
        <v>2</v>
      </c>
      <c r="K667" s="11"/>
      <c r="L667" s="11"/>
      <c r="M667" s="11">
        <v>2</v>
      </c>
      <c r="N667" s="11"/>
      <c r="O667" s="11"/>
      <c r="P667" s="11"/>
      <c r="Q667" s="11"/>
      <c r="R667" s="11"/>
      <c r="S667" s="11"/>
      <c r="T667" s="11"/>
      <c r="U667" s="11">
        <v>1</v>
      </c>
      <c r="V667" s="11"/>
      <c r="W667" s="11"/>
      <c r="X667" s="11"/>
      <c r="Y667" s="11"/>
      <c r="Z667" s="11"/>
      <c r="AA667" s="11">
        <v>2</v>
      </c>
      <c r="AB667" s="11"/>
      <c r="AC667" s="11"/>
      <c r="AD667" s="11"/>
      <c r="AE667" s="11">
        <v>3</v>
      </c>
      <c r="AF667" s="11"/>
      <c r="AG667" s="11"/>
      <c r="AH667" s="11">
        <v>2</v>
      </c>
      <c r="AI667" s="11">
        <v>1</v>
      </c>
      <c r="AJ667" s="11"/>
      <c r="AK667" s="11">
        <v>2</v>
      </c>
      <c r="AL667" s="11"/>
      <c r="AM667" s="11"/>
      <c r="AN667" s="55">
        <f t="shared" si="10"/>
        <v>18</v>
      </c>
      <c r="AO667" s="56">
        <f>C667+G667-AN667</f>
        <v>210</v>
      </c>
      <c r="AP667" s="57">
        <f>B667*AO667</f>
        <v>105804.3</v>
      </c>
    </row>
    <row r="668" spans="1:42" ht="18.75" x14ac:dyDescent="0.3">
      <c r="A668" s="12" t="s">
        <v>889</v>
      </c>
      <c r="B668" s="6">
        <v>6</v>
      </c>
      <c r="C668" s="7">
        <v>6605</v>
      </c>
      <c r="D668" s="8" t="s">
        <v>890</v>
      </c>
      <c r="E668" s="8" t="s">
        <v>891</v>
      </c>
      <c r="F668" s="9" t="s">
        <v>891</v>
      </c>
      <c r="G668" s="7"/>
      <c r="H668" s="7">
        <v>42142402</v>
      </c>
      <c r="I668" s="8">
        <v>250</v>
      </c>
      <c r="J668" s="8">
        <v>100</v>
      </c>
      <c r="K668" s="11"/>
      <c r="L668" s="11"/>
      <c r="M668" s="11">
        <v>50</v>
      </c>
      <c r="N668" s="11">
        <v>50</v>
      </c>
      <c r="O668" s="11"/>
      <c r="P668" s="11">
        <v>150</v>
      </c>
      <c r="Q668" s="11">
        <v>100</v>
      </c>
      <c r="R668" s="11"/>
      <c r="S668" s="11"/>
      <c r="T668" s="11">
        <v>50</v>
      </c>
      <c r="U668" s="11">
        <v>50</v>
      </c>
      <c r="V668" s="11">
        <v>50</v>
      </c>
      <c r="W668" s="11">
        <v>50</v>
      </c>
      <c r="X668" s="11">
        <v>50</v>
      </c>
      <c r="Y668" s="11"/>
      <c r="Z668" s="11"/>
      <c r="AA668" s="11">
        <v>100</v>
      </c>
      <c r="AB668" s="11">
        <v>100</v>
      </c>
      <c r="AC668" s="11">
        <v>150</v>
      </c>
      <c r="AD668" s="11"/>
      <c r="AE668" s="11">
        <v>150</v>
      </c>
      <c r="AF668" s="11"/>
      <c r="AG668" s="11"/>
      <c r="AH668" s="11">
        <v>50</v>
      </c>
      <c r="AI668" s="11">
        <v>150</v>
      </c>
      <c r="AJ668" s="11"/>
      <c r="AK668" s="11">
        <v>5</v>
      </c>
      <c r="AL668" s="11">
        <v>10</v>
      </c>
      <c r="AM668" s="11"/>
      <c r="AN668" s="55">
        <f t="shared" si="10"/>
        <v>1665</v>
      </c>
      <c r="AO668" s="56">
        <f>C668+G668-AN668</f>
        <v>4940</v>
      </c>
      <c r="AP668" s="57">
        <f>B668*AO668</f>
        <v>29640</v>
      </c>
    </row>
    <row r="669" spans="1:42" ht="19.5" thickBot="1" x14ac:dyDescent="0.35">
      <c r="A669" s="12" t="s">
        <v>892</v>
      </c>
      <c r="B669" s="6">
        <v>293.86</v>
      </c>
      <c r="C669" s="7">
        <v>12156</v>
      </c>
      <c r="D669" s="8" t="s">
        <v>10</v>
      </c>
      <c r="E669" s="8">
        <v>44848</v>
      </c>
      <c r="F669" s="9">
        <v>44848</v>
      </c>
      <c r="G669" s="7"/>
      <c r="H669" s="7">
        <v>9487</v>
      </c>
      <c r="I669" s="8">
        <v>126</v>
      </c>
      <c r="J669" s="8"/>
      <c r="K669" s="11"/>
      <c r="L669" s="11"/>
      <c r="M669" s="11">
        <v>96</v>
      </c>
      <c r="N669" s="11"/>
      <c r="O669" s="11"/>
      <c r="P669" s="11">
        <v>72</v>
      </c>
      <c r="Q669" s="11">
        <v>96</v>
      </c>
      <c r="R669" s="11"/>
      <c r="S669" s="11"/>
      <c r="T669" s="11">
        <v>108</v>
      </c>
      <c r="U669" s="11"/>
      <c r="V669" s="11"/>
      <c r="W669" s="11">
        <v>96</v>
      </c>
      <c r="X669" s="11">
        <v>60</v>
      </c>
      <c r="Y669" s="11"/>
      <c r="Z669" s="11"/>
      <c r="AA669" s="11">
        <v>126</v>
      </c>
      <c r="AB669" s="11">
        <v>60</v>
      </c>
      <c r="AC669" s="11">
        <v>180</v>
      </c>
      <c r="AD669" s="11"/>
      <c r="AE669" s="11">
        <v>60</v>
      </c>
      <c r="AF669" s="11"/>
      <c r="AG669" s="11"/>
      <c r="AH669" s="11">
        <v>36</v>
      </c>
      <c r="AI669" s="11"/>
      <c r="AJ669" s="11"/>
      <c r="AK669" s="11"/>
      <c r="AL669" s="11">
        <v>60</v>
      </c>
      <c r="AM669" s="11"/>
      <c r="AN669" s="55">
        <f t="shared" si="10"/>
        <v>1176</v>
      </c>
      <c r="AO669" s="58">
        <f>C669+G669-AN669</f>
        <v>10980</v>
      </c>
      <c r="AP669" s="59">
        <f>B669*AO669</f>
        <v>3226582.8000000003</v>
      </c>
    </row>
    <row r="670" spans="1:42" ht="37.5" customHeight="1" thickBot="1" x14ac:dyDescent="0.35">
      <c r="A670" s="62"/>
      <c r="B670" s="36"/>
      <c r="C670" s="37"/>
      <c r="D670" s="38"/>
      <c r="E670" s="38"/>
      <c r="F670" s="39"/>
      <c r="G670" s="37"/>
      <c r="H670" s="37"/>
      <c r="I670" s="38"/>
      <c r="J670" s="38"/>
      <c r="K670" s="38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F670" s="40"/>
      <c r="AG670" s="40"/>
      <c r="AH670" s="40"/>
      <c r="AI670" s="40"/>
      <c r="AJ670" s="40"/>
      <c r="AK670" s="38"/>
      <c r="AL670" s="38"/>
      <c r="AM670" s="38"/>
      <c r="AN670" s="41"/>
      <c r="AO670" s="42" t="s">
        <v>893</v>
      </c>
      <c r="AP670" s="43">
        <f>SUM(AP10:AP669)</f>
        <v>25489219.790000007</v>
      </c>
    </row>
    <row r="671" spans="1:42" ht="38.25" thickBot="1" x14ac:dyDescent="0.35">
      <c r="A671" s="44" t="s">
        <v>894</v>
      </c>
      <c r="B671" s="45"/>
      <c r="C671" s="46"/>
      <c r="D671" s="47"/>
      <c r="E671" s="47"/>
      <c r="F671" s="48"/>
      <c r="G671" s="46"/>
      <c r="H671" s="46"/>
      <c r="I671" s="47"/>
      <c r="J671" s="47"/>
      <c r="K671" s="47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  <c r="AF671" s="49"/>
      <c r="AG671" s="49"/>
      <c r="AH671" s="49"/>
      <c r="AI671" s="49"/>
      <c r="AJ671" s="49"/>
      <c r="AK671" s="47"/>
      <c r="AL671" s="47"/>
      <c r="AM671" s="47"/>
      <c r="AN671" s="50"/>
      <c r="AO671" s="51"/>
      <c r="AP671" s="52"/>
    </row>
    <row r="672" spans="1:42" ht="18.75" x14ac:dyDescent="0.3">
      <c r="A672" s="38"/>
      <c r="B672" s="36"/>
      <c r="C672" s="37"/>
      <c r="D672" s="38"/>
      <c r="E672" s="38"/>
      <c r="F672" s="39"/>
      <c r="G672" s="37"/>
      <c r="H672" s="37"/>
      <c r="I672" s="38"/>
      <c r="J672" s="38"/>
      <c r="K672" s="38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F672" s="40"/>
      <c r="AG672" s="40"/>
      <c r="AH672" s="40"/>
      <c r="AI672" s="40"/>
      <c r="AJ672" s="40"/>
      <c r="AK672" s="38"/>
      <c r="AL672" s="38"/>
      <c r="AM672" s="38"/>
      <c r="AN672" s="41"/>
      <c r="AO672" s="53"/>
      <c r="AP672" s="54"/>
    </row>
  </sheetData>
  <mergeCells count="1">
    <mergeCell ref="A8:AP8"/>
  </mergeCells>
  <pageMargins left="0.7" right="0.7" top="0.75" bottom="0.75" header="0.3" footer="0.3"/>
  <pageSetup scale="4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Infante Portes</dc:creator>
  <cp:lastModifiedBy>Nivia Del Orbe</cp:lastModifiedBy>
  <dcterms:created xsi:type="dcterms:W3CDTF">2023-01-04T12:24:53Z</dcterms:created>
  <dcterms:modified xsi:type="dcterms:W3CDTF">2023-01-12T19:45:06Z</dcterms:modified>
</cp:coreProperties>
</file>