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19170" windowHeight="115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O28" i="1" l="1"/>
  <c r="N54" i="1" l="1"/>
  <c r="N28" i="1"/>
  <c r="N18" i="1"/>
  <c r="N12" i="1"/>
  <c r="N11" i="1" s="1"/>
  <c r="N85" i="1" l="1"/>
  <c r="P57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P31" i="1"/>
  <c r="F28" i="1"/>
  <c r="F12" i="1"/>
  <c r="F11" i="1" s="1"/>
  <c r="E12" i="1" l="1"/>
  <c r="P59" i="1" l="1"/>
  <c r="P55" i="1"/>
  <c r="P26" i="1"/>
  <c r="E54" i="1" l="1"/>
  <c r="E28" i="1"/>
  <c r="E18" i="1"/>
  <c r="D28" i="1"/>
  <c r="D18" i="1"/>
  <c r="D11" i="1" s="1"/>
  <c r="E11" i="1" l="1"/>
  <c r="P16" i="1"/>
  <c r="P15" i="1"/>
  <c r="D85" i="1" l="1"/>
  <c r="P58" i="1"/>
  <c r="P56" i="1"/>
  <c r="P52" i="1"/>
  <c r="P53" i="1"/>
  <c r="P50" i="1"/>
  <c r="P51" i="1"/>
  <c r="P47" i="1"/>
  <c r="P48" i="1"/>
  <c r="P49" i="1"/>
  <c r="P44" i="1"/>
  <c r="P45" i="1"/>
  <c r="P46" i="1"/>
  <c r="P41" i="1"/>
  <c r="P42" i="1"/>
  <c r="P43" i="1"/>
  <c r="P39" i="1"/>
  <c r="P40" i="1"/>
  <c r="P38" i="1"/>
  <c r="P36" i="1"/>
  <c r="P27" i="1"/>
  <c r="P23" i="1"/>
  <c r="P22" i="1"/>
  <c r="P21" i="1"/>
  <c r="P11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<sst xmlns="http://schemas.openxmlformats.org/spreadsheetml/2006/main" count="106" uniqueCount="103">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</sst>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43" fontId="1" fillId="0" borderId="0" xfId="1" applyFont="1" applyBorder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43" fontId="0" fillId="0" borderId="0" xfId="1" applyFont="1" applyBorder="1"/>
    <xf numFmtId="43" fontId="9" fillId="0" borderId="1" xfId="1" applyFont="1" applyBorder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3" fillId="0" borderId="1" xfId="1" applyFont="1" applyBorder="1"/>
    <xf numFmtId="43" fontId="0" fillId="0" borderId="0" xfId="0" applyNumberFormat="1"/>
    <xf numFmtId="0" fontId="0" fillId="0" borderId="13" xfId="0" applyBorder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43" fontId="3" fillId="0" borderId="0" xfId="0" applyNumberFormat="1" applyFont="1" applyFill="1"/>
    <xf numFmtId="0" fontId="11" fillId="0" borderId="0" xfId="0" applyFont="1" applyFill="1"/>
    <xf numFmtId="0" fontId="0" fillId="0" borderId="14" xfId="0" applyBorder="1"/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647700</xdr:colOff>
      <xdr:row>0</xdr:row>
      <xdr:rowOff>180975</xdr:rowOff>
    </xdr:from>
    <xdr:to>
      <xdr:col>12</xdr:col>
      <xdr:colOff>723900</xdr:colOff>
      <xdr:row>4</xdr:row>
      <xdr:rowOff>9525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8097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tabSelected="1" topLeftCell="C34" zoomScaleNormal="100" workbookViewId="0">
      <selection activeCell="F117" sqref="F117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6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5" customWidth="1"/>
    <col min="14" max="14" width="17.5703125" customWidth="1"/>
    <col min="15" max="15" width="15.42578125" customWidth="1"/>
    <col min="16" max="17" width="15.7109375" customWidth="1"/>
  </cols>
  <sheetData>
    <row r="1" spans="1:17" ht="28.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2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7" ht="15.75" x14ac:dyDescent="0.2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5.75" x14ac:dyDescent="0.25">
      <c r="A4" s="90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15.75" x14ac:dyDescent="0.2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s="1" customFormat="1" ht="15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7" s="1" customFormat="1" ht="15.75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8"/>
      <c r="N8" s="25"/>
      <c r="O8" s="25"/>
      <c r="P8" s="25"/>
    </row>
    <row r="9" spans="1:17" x14ac:dyDescent="0.25">
      <c r="D9" s="63" t="s">
        <v>100</v>
      </c>
      <c r="E9" s="64"/>
      <c r="F9" s="49"/>
      <c r="G9" s="1"/>
      <c r="H9" s="1"/>
      <c r="I9" s="1"/>
      <c r="J9" s="1"/>
      <c r="K9" s="1"/>
      <c r="L9" s="1"/>
      <c r="M9" s="1"/>
      <c r="N9" s="81"/>
      <c r="O9" s="75"/>
      <c r="P9" s="50"/>
    </row>
    <row r="10" spans="1:17" x14ac:dyDescent="0.25">
      <c r="A10" s="2" t="s">
        <v>4</v>
      </c>
      <c r="B10" s="59" t="s">
        <v>90</v>
      </c>
      <c r="C10" s="59" t="s">
        <v>91</v>
      </c>
      <c r="D10" s="60" t="s">
        <v>5</v>
      </c>
      <c r="E10" s="60" t="s">
        <v>6</v>
      </c>
      <c r="F10" s="60" t="s">
        <v>7</v>
      </c>
      <c r="G10" s="61" t="s">
        <v>8</v>
      </c>
      <c r="H10" s="62" t="s">
        <v>9</v>
      </c>
      <c r="I10" s="61" t="s">
        <v>10</v>
      </c>
      <c r="J10" s="62" t="s">
        <v>11</v>
      </c>
      <c r="K10" s="61" t="s">
        <v>12</v>
      </c>
      <c r="L10" s="61" t="s">
        <v>13</v>
      </c>
      <c r="M10" s="61" t="s">
        <v>8</v>
      </c>
      <c r="N10" s="62" t="s">
        <v>9</v>
      </c>
      <c r="O10" s="62" t="s">
        <v>10</v>
      </c>
      <c r="P10" s="61" t="s">
        <v>14</v>
      </c>
    </row>
    <row r="11" spans="1:17" x14ac:dyDescent="0.25">
      <c r="A11" s="11" t="s">
        <v>15</v>
      </c>
      <c r="B11" s="12">
        <v>674698941</v>
      </c>
      <c r="C11" s="57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67">
        <f t="shared" si="0"/>
        <v>44974672.939999998</v>
      </c>
      <c r="N11" s="73">
        <f t="shared" si="0"/>
        <v>46493884.999999993</v>
      </c>
      <c r="O11" s="73">
        <f t="shared" si="0"/>
        <v>51017219.860000007</v>
      </c>
      <c r="P11" s="29">
        <f>SUM(P12+P18+P28+P54)</f>
        <v>277810177.26000005</v>
      </c>
      <c r="Q11" s="74"/>
    </row>
    <row r="12" spans="1:17" x14ac:dyDescent="0.25">
      <c r="A12" s="13" t="s">
        <v>16</v>
      </c>
      <c r="B12" s="51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>SUM(M13:M17)</f>
        <v>39981058.280000001</v>
      </c>
      <c r="N12" s="5">
        <f>SUM(N13:N17)</f>
        <v>40148028.879999995</v>
      </c>
      <c r="O12" s="5">
        <f>SUM(O13:O17)</f>
        <v>42021052.330000006</v>
      </c>
      <c r="P12" s="48">
        <v>244790280.74000001</v>
      </c>
      <c r="Q12" s="74"/>
    </row>
    <row r="13" spans="1:17" ht="17.25" customHeight="1" x14ac:dyDescent="0.25">
      <c r="A13" s="14" t="s">
        <v>17</v>
      </c>
      <c r="B13" s="51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9">
        <v>33923163.530000001</v>
      </c>
      <c r="N13" s="47">
        <v>33792322.450000003</v>
      </c>
      <c r="O13" s="47">
        <v>35339311.039999999</v>
      </c>
      <c r="P13" s="48">
        <v>208255881.46000001</v>
      </c>
      <c r="Q13" s="74"/>
    </row>
    <row r="14" spans="1:17" ht="18.75" customHeight="1" x14ac:dyDescent="0.25">
      <c r="A14" s="14" t="s">
        <v>18</v>
      </c>
      <c r="B14" s="51">
        <v>264099581</v>
      </c>
      <c r="C14" s="58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9">
        <v>849399.96</v>
      </c>
      <c r="N14" s="47">
        <v>1167166.6599999999</v>
      </c>
      <c r="O14" s="47">
        <v>1401583.34</v>
      </c>
      <c r="P14" s="66">
        <v>4988316.63</v>
      </c>
      <c r="Q14" s="74"/>
    </row>
    <row r="15" spans="1:17" x14ac:dyDescent="0.25">
      <c r="A15" s="14" t="s">
        <v>19</v>
      </c>
      <c r="B15" s="51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70"/>
      <c r="N15" s="76"/>
      <c r="O15" s="76"/>
      <c r="P15" s="23">
        <f t="shared" ref="P15:P23" si="1">D15+E15+F15+G15+H15+I15+J15+K15+L15+M15+N15+O15</f>
        <v>0</v>
      </c>
    </row>
    <row r="16" spans="1:17" x14ac:dyDescent="0.25">
      <c r="A16" s="14" t="s">
        <v>20</v>
      </c>
      <c r="B16" s="51">
        <v>56908787</v>
      </c>
      <c r="C16" s="5">
        <v>1500000</v>
      </c>
      <c r="D16" s="6">
        <v>246734.37</v>
      </c>
      <c r="E16" s="6"/>
      <c r="F16" s="6"/>
      <c r="G16" s="6"/>
      <c r="H16" s="6"/>
      <c r="I16" s="6"/>
      <c r="J16" s="6"/>
      <c r="K16" s="5"/>
      <c r="L16" s="5"/>
      <c r="M16" s="70"/>
      <c r="N16" s="76"/>
      <c r="O16" s="76"/>
      <c r="P16" s="23">
        <f t="shared" si="1"/>
        <v>246734.37</v>
      </c>
    </row>
    <row r="17" spans="1:17" x14ac:dyDescent="0.25">
      <c r="A17" s="14" t="s">
        <v>21</v>
      </c>
      <c r="B17" s="51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9">
        <v>5208494.79</v>
      </c>
      <c r="N17" s="47">
        <v>5188539.7699999996</v>
      </c>
      <c r="O17" s="47">
        <v>5280157.95</v>
      </c>
      <c r="P17" s="23">
        <v>31299348.280000001</v>
      </c>
      <c r="Q17" s="74"/>
    </row>
    <row r="18" spans="1:17" x14ac:dyDescent="0.25">
      <c r="A18" s="13" t="s">
        <v>22</v>
      </c>
      <c r="B18" s="52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71">
        <f>SUM(M19:M27)</f>
        <v>491935.05000000005</v>
      </c>
      <c r="N18" s="77">
        <f>SUM(N19:N25)</f>
        <v>1024389.1799999999</v>
      </c>
      <c r="O18" s="77">
        <f>SUM(O19:O25)</f>
        <v>902126.1</v>
      </c>
      <c r="P18" s="24">
        <v>3415692.36</v>
      </c>
      <c r="Q18" s="74"/>
    </row>
    <row r="19" spans="1:17" x14ac:dyDescent="0.25">
      <c r="A19" s="14" t="s">
        <v>23</v>
      </c>
      <c r="B19" s="51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9">
        <v>295685.95</v>
      </c>
      <c r="N19" s="47">
        <v>484941.18</v>
      </c>
      <c r="O19" s="47">
        <v>304126.09999999998</v>
      </c>
      <c r="P19" s="5">
        <v>1869868.86</v>
      </c>
      <c r="Q19" s="74"/>
    </row>
    <row r="20" spans="1:17" x14ac:dyDescent="0.25">
      <c r="A20" s="14" t="s">
        <v>24</v>
      </c>
      <c r="B20" s="51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70">
        <v>0</v>
      </c>
      <c r="N20" s="47">
        <v>409648</v>
      </c>
      <c r="O20" s="47">
        <v>598000</v>
      </c>
      <c r="P20" s="5">
        <v>1007648</v>
      </c>
      <c r="Q20" s="74"/>
    </row>
    <row r="21" spans="1:17" x14ac:dyDescent="0.25">
      <c r="A21" s="14" t="s">
        <v>25</v>
      </c>
      <c r="B21" s="53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70"/>
      <c r="N21" s="76"/>
      <c r="O21" s="76"/>
      <c r="P21" s="5">
        <f t="shared" si="1"/>
        <v>0</v>
      </c>
    </row>
    <row r="22" spans="1:17" x14ac:dyDescent="0.25">
      <c r="A22" s="14" t="s">
        <v>26</v>
      </c>
      <c r="B22" s="53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9">
        <v>16600</v>
      </c>
      <c r="N22" s="76"/>
      <c r="O22" s="76"/>
      <c r="P22" s="5">
        <f t="shared" si="1"/>
        <v>16600</v>
      </c>
    </row>
    <row r="23" spans="1:17" x14ac:dyDescent="0.25">
      <c r="A23" s="14" t="s">
        <v>27</v>
      </c>
      <c r="B23" s="53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70"/>
      <c r="N23" s="76"/>
      <c r="O23" s="76"/>
      <c r="P23" s="5">
        <f t="shared" si="1"/>
        <v>0</v>
      </c>
    </row>
    <row r="24" spans="1:17" x14ac:dyDescent="0.25">
      <c r="A24" s="14" t="s">
        <v>28</v>
      </c>
      <c r="B24" s="53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70"/>
      <c r="N24" s="76"/>
      <c r="O24" s="76"/>
      <c r="P24" s="5">
        <v>0</v>
      </c>
    </row>
    <row r="25" spans="1:17" ht="26.25" customHeight="1" x14ac:dyDescent="0.25">
      <c r="A25" s="10" t="s">
        <v>29</v>
      </c>
      <c r="B25" s="54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9">
        <v>6600</v>
      </c>
      <c r="N25" s="47">
        <v>129800</v>
      </c>
      <c r="O25" s="47"/>
      <c r="P25" s="5">
        <v>136400</v>
      </c>
    </row>
    <row r="26" spans="1:17" x14ac:dyDescent="0.25">
      <c r="A26" s="14" t="s">
        <v>30</v>
      </c>
      <c r="B26" s="51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70"/>
      <c r="N26" s="78"/>
      <c r="O26" s="78"/>
      <c r="P26" s="5">
        <f>SUM(D26:E26)</f>
        <v>212126.4</v>
      </c>
    </row>
    <row r="27" spans="1:17" x14ac:dyDescent="0.25">
      <c r="A27" s="14" t="s">
        <v>31</v>
      </c>
      <c r="B27" s="53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9">
        <v>173049.1</v>
      </c>
      <c r="N27" s="76"/>
      <c r="O27" s="76"/>
      <c r="P27" s="5">
        <f t="shared" ref="P27:P38" si="2">D27+E27+F27+G27+H27+I27+J27+K27+L27+M27+N27+O27</f>
        <v>173049.1</v>
      </c>
    </row>
    <row r="28" spans="1:17" x14ac:dyDescent="0.25">
      <c r="A28" s="13" t="s">
        <v>32</v>
      </c>
      <c r="B28" s="52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1">
        <f>SUM(M29:M37)</f>
        <v>4501679.6099999994</v>
      </c>
      <c r="N28" s="79">
        <f>N29+N32+N35+N37</f>
        <v>5321466.9399999995</v>
      </c>
      <c r="O28" s="79">
        <f>SUM(O29:O38)</f>
        <v>7348653.5099999998</v>
      </c>
      <c r="P28" s="24">
        <v>28472620.18</v>
      </c>
      <c r="Q28" s="74"/>
    </row>
    <row r="29" spans="1:17" x14ac:dyDescent="0.25">
      <c r="A29" s="14" t="s">
        <v>33</v>
      </c>
      <c r="B29" s="51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9">
        <v>7000</v>
      </c>
      <c r="N29" s="47">
        <v>469046.04</v>
      </c>
      <c r="O29" s="47">
        <v>664081</v>
      </c>
      <c r="P29" s="5">
        <v>2824411.76</v>
      </c>
      <c r="Q29" s="74"/>
    </row>
    <row r="30" spans="1:17" ht="21" customHeight="1" x14ac:dyDescent="0.25">
      <c r="A30" s="14" t="s">
        <v>34</v>
      </c>
      <c r="B30" s="51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9">
        <v>130047.8</v>
      </c>
      <c r="N30" s="80">
        <v>0</v>
      </c>
      <c r="O30" s="47">
        <v>134673.67000000001</v>
      </c>
      <c r="P30" s="5">
        <v>321184.46999999997</v>
      </c>
      <c r="Q30" s="74"/>
    </row>
    <row r="31" spans="1:17" ht="22.5" customHeight="1" x14ac:dyDescent="0.25">
      <c r="A31" s="14" t="s">
        <v>35</v>
      </c>
      <c r="B31" s="51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70">
        <v>0</v>
      </c>
      <c r="N31" s="76">
        <v>0</v>
      </c>
      <c r="O31" s="76">
        <v>0</v>
      </c>
      <c r="P31" s="5">
        <f>SUM(D31:F31)</f>
        <v>151250.04</v>
      </c>
    </row>
    <row r="32" spans="1:17" ht="22.5" customHeight="1" x14ac:dyDescent="0.25">
      <c r="A32" s="14" t="s">
        <v>36</v>
      </c>
      <c r="B32" s="51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9">
        <v>1649390</v>
      </c>
      <c r="N32" s="47">
        <v>3314268.5</v>
      </c>
      <c r="O32" s="47">
        <v>298700</v>
      </c>
      <c r="P32" s="5">
        <v>10452951.1</v>
      </c>
      <c r="Q32" s="74"/>
    </row>
    <row r="33" spans="1:17" ht="21.75" customHeight="1" x14ac:dyDescent="0.25">
      <c r="A33" s="14" t="s">
        <v>37</v>
      </c>
      <c r="B33" s="51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9">
        <v>9150</v>
      </c>
      <c r="N33" s="80">
        <v>0</v>
      </c>
      <c r="O33" s="47">
        <v>1970</v>
      </c>
      <c r="P33" s="5">
        <v>270513.5</v>
      </c>
      <c r="Q33" s="74"/>
    </row>
    <row r="34" spans="1:17" ht="21" customHeight="1" x14ac:dyDescent="0.25">
      <c r="A34" s="14" t="s">
        <v>38</v>
      </c>
      <c r="B34" s="51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9">
        <v>6041.89</v>
      </c>
      <c r="N34" s="80">
        <v>0</v>
      </c>
      <c r="O34" s="47">
        <v>1900</v>
      </c>
      <c r="P34" s="5">
        <v>7941.89</v>
      </c>
      <c r="Q34" s="74"/>
    </row>
    <row r="35" spans="1:17" ht="25.5" customHeight="1" x14ac:dyDescent="0.25">
      <c r="A35" s="14" t="s">
        <v>39</v>
      </c>
      <c r="B35" s="51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9">
        <v>2072869.82</v>
      </c>
      <c r="N35" s="47">
        <v>129350</v>
      </c>
      <c r="O35" s="47">
        <v>3784811.88</v>
      </c>
      <c r="P35" s="5">
        <v>6775028.7000000002</v>
      </c>
      <c r="Q35" s="74"/>
    </row>
    <row r="36" spans="1:17" ht="27" customHeight="1" x14ac:dyDescent="0.25">
      <c r="A36" s="16" t="s">
        <v>40</v>
      </c>
      <c r="B36" s="54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70"/>
      <c r="N36" s="76"/>
      <c r="O36" s="76"/>
      <c r="P36" s="5">
        <f t="shared" si="2"/>
        <v>418360</v>
      </c>
    </row>
    <row r="37" spans="1:17" x14ac:dyDescent="0.25">
      <c r="A37" s="14" t="s">
        <v>41</v>
      </c>
      <c r="B37" s="51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9">
        <v>627180.1</v>
      </c>
      <c r="N37" s="47">
        <v>1408802.4</v>
      </c>
      <c r="O37" s="47">
        <v>2462516.96</v>
      </c>
      <c r="P37" s="5">
        <v>7250978.7199999997</v>
      </c>
      <c r="Q37" s="74"/>
    </row>
    <row r="38" spans="1:17" x14ac:dyDescent="0.25">
      <c r="A38" s="13" t="s">
        <v>42</v>
      </c>
      <c r="B38" s="52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70"/>
      <c r="N38" s="76"/>
      <c r="O38" s="76"/>
      <c r="P38" s="5">
        <f t="shared" si="2"/>
        <v>0</v>
      </c>
    </row>
    <row r="39" spans="1:17" x14ac:dyDescent="0.25">
      <c r="A39" s="14" t="s">
        <v>43</v>
      </c>
      <c r="B39" s="51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70"/>
      <c r="N39" s="1"/>
      <c r="P39" s="23">
        <f t="shared" ref="P39:P58" si="3">D39+E39+F39+G39+H39+I39+J39+K39+L39+M39+N39+O39</f>
        <v>0</v>
      </c>
    </row>
    <row r="40" spans="1:17" x14ac:dyDescent="0.25">
      <c r="A40" s="14" t="s">
        <v>44</v>
      </c>
      <c r="B40" s="51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P40" s="23">
        <f t="shared" si="3"/>
        <v>0</v>
      </c>
    </row>
    <row r="41" spans="1:17" x14ac:dyDescent="0.25">
      <c r="A41" s="14" t="s">
        <v>45</v>
      </c>
      <c r="B41" s="51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P41" s="23">
        <f t="shared" si="3"/>
        <v>0</v>
      </c>
    </row>
    <row r="42" spans="1:17" ht="24.75" x14ac:dyDescent="0.25">
      <c r="A42" s="20" t="s">
        <v>46</v>
      </c>
      <c r="B42" s="51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P42" s="23">
        <f t="shared" si="3"/>
        <v>0</v>
      </c>
    </row>
    <row r="43" spans="1:17" ht="29.25" customHeight="1" x14ac:dyDescent="0.25">
      <c r="A43" s="16" t="s">
        <v>47</v>
      </c>
      <c r="B43" s="51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P43" s="23">
        <f t="shared" si="3"/>
        <v>0</v>
      </c>
    </row>
    <row r="44" spans="1:17" x14ac:dyDescent="0.25">
      <c r="A44" s="14" t="s">
        <v>48</v>
      </c>
      <c r="B44" s="51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P44" s="23">
        <f t="shared" si="3"/>
        <v>0</v>
      </c>
    </row>
    <row r="45" spans="1:17" x14ac:dyDescent="0.25">
      <c r="A45" s="14" t="s">
        <v>49</v>
      </c>
      <c r="B45" s="51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P45" s="23">
        <f t="shared" si="3"/>
        <v>0</v>
      </c>
    </row>
    <row r="46" spans="1:17" x14ac:dyDescent="0.25">
      <c r="A46" s="14" t="s">
        <v>50</v>
      </c>
      <c r="B46" s="51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P46" s="23">
        <f t="shared" si="3"/>
        <v>0</v>
      </c>
    </row>
    <row r="47" spans="1:17" x14ac:dyDescent="0.25">
      <c r="A47" s="13" t="s">
        <v>51</v>
      </c>
      <c r="B47" s="51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P47" s="23">
        <f t="shared" si="3"/>
        <v>0</v>
      </c>
    </row>
    <row r="48" spans="1:17" x14ac:dyDescent="0.25">
      <c r="A48" s="14" t="s">
        <v>52</v>
      </c>
      <c r="B48" s="51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P48" s="23">
        <f t="shared" si="3"/>
        <v>0</v>
      </c>
    </row>
    <row r="49" spans="1:17" x14ac:dyDescent="0.25">
      <c r="A49" s="14" t="s">
        <v>53</v>
      </c>
      <c r="B49" s="51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P49" s="23">
        <f t="shared" si="3"/>
        <v>0</v>
      </c>
    </row>
    <row r="50" spans="1:17" x14ac:dyDescent="0.25">
      <c r="A50" s="14" t="s">
        <v>54</v>
      </c>
      <c r="B50" s="51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P50" s="23">
        <f t="shared" si="3"/>
        <v>0</v>
      </c>
    </row>
    <row r="51" spans="1:17" ht="24.75" x14ac:dyDescent="0.25">
      <c r="A51" s="16" t="s">
        <v>55</v>
      </c>
      <c r="B51" s="51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P51" s="23">
        <f t="shared" si="3"/>
        <v>0</v>
      </c>
    </row>
    <row r="52" spans="1:17" x14ac:dyDescent="0.25">
      <c r="A52" s="14" t="s">
        <v>56</v>
      </c>
      <c r="B52" s="51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P52" s="23">
        <f t="shared" si="3"/>
        <v>0</v>
      </c>
    </row>
    <row r="53" spans="1:17" x14ac:dyDescent="0.25">
      <c r="A53" s="14" t="s">
        <v>57</v>
      </c>
      <c r="B53" s="51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P53" s="23">
        <f t="shared" si="3"/>
        <v>0</v>
      </c>
    </row>
    <row r="54" spans="1:17" x14ac:dyDescent="0.25">
      <c r="A54" s="13" t="s">
        <v>58</v>
      </c>
      <c r="B54" s="52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24">
        <f>SUM(O56:O63)</f>
        <v>745387.92</v>
      </c>
      <c r="P54" s="24">
        <v>1131583.98</v>
      </c>
      <c r="Q54" s="74"/>
    </row>
    <row r="55" spans="1:17" x14ac:dyDescent="0.25">
      <c r="A55" s="14" t="s">
        <v>59</v>
      </c>
      <c r="B55" s="51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23"/>
      <c r="P55" s="23">
        <f>SUM(D56:E56)</f>
        <v>0</v>
      </c>
    </row>
    <row r="56" spans="1:17" x14ac:dyDescent="0.25">
      <c r="A56" s="14" t="s">
        <v>60</v>
      </c>
      <c r="B56" s="51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P56" s="23">
        <f t="shared" si="3"/>
        <v>0</v>
      </c>
    </row>
    <row r="57" spans="1:17" x14ac:dyDescent="0.25">
      <c r="A57" s="14" t="s">
        <v>61</v>
      </c>
      <c r="B57" s="51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P57" s="23">
        <f>SUM(D57:F57)</f>
        <v>386196.06</v>
      </c>
    </row>
    <row r="58" spans="1:17" x14ac:dyDescent="0.25">
      <c r="A58" s="14" t="s">
        <v>62</v>
      </c>
      <c r="B58" s="51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P58" s="23">
        <f t="shared" si="3"/>
        <v>0</v>
      </c>
    </row>
    <row r="59" spans="1:17" x14ac:dyDescent="0.25">
      <c r="A59" s="14" t="s">
        <v>63</v>
      </c>
      <c r="B59" s="51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>
        <v>745387.92</v>
      </c>
      <c r="P59" s="23">
        <f>SUM(D59:E59)</f>
        <v>0</v>
      </c>
    </row>
    <row r="60" spans="1:17" x14ac:dyDescent="0.25">
      <c r="A60" s="14" t="s">
        <v>64</v>
      </c>
      <c r="B60" s="51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P60" s="23"/>
    </row>
    <row r="61" spans="1:17" x14ac:dyDescent="0.25">
      <c r="A61" s="14" t="s">
        <v>65</v>
      </c>
      <c r="B61" s="51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P61" s="23"/>
    </row>
    <row r="62" spans="1:17" x14ac:dyDescent="0.25">
      <c r="A62" s="14" t="s">
        <v>66</v>
      </c>
      <c r="B62" s="51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P62" s="23"/>
    </row>
    <row r="63" spans="1:17" ht="24.75" x14ac:dyDescent="0.25">
      <c r="A63" s="20" t="s">
        <v>67</v>
      </c>
      <c r="B63" s="51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P63" s="23"/>
    </row>
    <row r="64" spans="1:17" x14ac:dyDescent="0.25">
      <c r="A64" s="13" t="s">
        <v>68</v>
      </c>
      <c r="B64" s="51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P64" s="23"/>
    </row>
    <row r="65" spans="1:16" x14ac:dyDescent="0.25">
      <c r="A65" s="14" t="s">
        <v>69</v>
      </c>
      <c r="B65" s="51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P65" s="23"/>
    </row>
    <row r="66" spans="1:16" x14ac:dyDescent="0.25">
      <c r="A66" s="14" t="s">
        <v>70</v>
      </c>
      <c r="B66" s="51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P66" s="23"/>
    </row>
    <row r="67" spans="1:16" x14ac:dyDescent="0.25">
      <c r="A67" s="14" t="s">
        <v>71</v>
      </c>
      <c r="B67" s="51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P67" s="23"/>
    </row>
    <row r="68" spans="1:16" ht="36" customHeight="1" x14ac:dyDescent="0.25">
      <c r="A68" s="10" t="s">
        <v>72</v>
      </c>
      <c r="B68" s="54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P68" s="23"/>
    </row>
    <row r="69" spans="1:16" x14ac:dyDescent="0.25">
      <c r="A69" s="13" t="s">
        <v>73</v>
      </c>
      <c r="B69" s="51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P69" s="23"/>
    </row>
    <row r="70" spans="1:16" x14ac:dyDescent="0.25">
      <c r="A70" s="14" t="s">
        <v>74</v>
      </c>
      <c r="B70" s="51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P70" s="23"/>
    </row>
    <row r="71" spans="1:16" x14ac:dyDescent="0.25">
      <c r="A71" s="14" t="s">
        <v>75</v>
      </c>
      <c r="B71" s="51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P71" s="23"/>
    </row>
    <row r="72" spans="1:16" x14ac:dyDescent="0.25">
      <c r="A72" s="13" t="s">
        <v>76</v>
      </c>
      <c r="B72" s="51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P72" s="23"/>
    </row>
    <row r="73" spans="1:16" x14ac:dyDescent="0.25">
      <c r="A73" s="14" t="s">
        <v>77</v>
      </c>
      <c r="B73" s="51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P73" s="23"/>
    </row>
    <row r="74" spans="1:16" x14ac:dyDescent="0.25">
      <c r="A74" s="14" t="s">
        <v>78</v>
      </c>
      <c r="B74" s="51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P74" s="23"/>
    </row>
    <row r="75" spans="1:16" x14ac:dyDescent="0.25">
      <c r="A75" s="14" t="s">
        <v>79</v>
      </c>
      <c r="B75" s="51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P75" s="23"/>
    </row>
    <row r="76" spans="1:16" x14ac:dyDescent="0.25">
      <c r="A76" s="39" t="s">
        <v>80</v>
      </c>
      <c r="B76" s="55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29"/>
    </row>
    <row r="77" spans="1:16" x14ac:dyDescent="0.25">
      <c r="A77" s="13" t="s">
        <v>81</v>
      </c>
      <c r="B77" s="51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P77" s="23"/>
    </row>
    <row r="78" spans="1:16" x14ac:dyDescent="0.25">
      <c r="A78" s="14" t="s">
        <v>82</v>
      </c>
      <c r="B78" s="51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P78" s="23"/>
    </row>
    <row r="79" spans="1:16" x14ac:dyDescent="0.25">
      <c r="A79" s="14" t="s">
        <v>83</v>
      </c>
      <c r="B79" s="51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P79" s="23"/>
    </row>
    <row r="80" spans="1:16" x14ac:dyDescent="0.25">
      <c r="A80" s="13" t="s">
        <v>84</v>
      </c>
      <c r="B80" s="51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P80" s="23"/>
    </row>
    <row r="81" spans="1:16" x14ac:dyDescent="0.25">
      <c r="A81" s="14" t="s">
        <v>85</v>
      </c>
      <c r="B81" s="51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P81" s="23"/>
    </row>
    <row r="82" spans="1:16" x14ac:dyDescent="0.25">
      <c r="A82" s="14" t="s">
        <v>86</v>
      </c>
      <c r="B82" s="51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P82" s="23"/>
    </row>
    <row r="83" spans="1:16" x14ac:dyDescent="0.25">
      <c r="A83" s="13" t="s">
        <v>87</v>
      </c>
      <c r="B83" s="56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P83" s="23"/>
    </row>
    <row r="84" spans="1:16" x14ac:dyDescent="0.25">
      <c r="A84" s="14" t="s">
        <v>88</v>
      </c>
      <c r="C84" s="58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P84" s="23"/>
    </row>
    <row r="85" spans="1:16" x14ac:dyDescent="0.25">
      <c r="A85" s="30" t="s">
        <v>89</v>
      </c>
      <c r="B85" s="34">
        <f>SUM(B54,B38,B28,B18,B12)</f>
        <v>674698941</v>
      </c>
      <c r="C85" s="65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46493884.999999993</v>
      </c>
      <c r="O85" s="33">
        <f>O12+O18+O28+O54</f>
        <v>51017219.860000007</v>
      </c>
      <c r="P85" s="33">
        <v>277810177.25999999</v>
      </c>
    </row>
    <row r="86" spans="1:16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</row>
    <row r="87" spans="1:16" s="1" customFormat="1" x14ac:dyDescent="0.25">
      <c r="A87" s="6"/>
      <c r="C87" s="35"/>
      <c r="D87" s="6"/>
      <c r="E87" s="6"/>
      <c r="F87" s="6"/>
      <c r="G87" s="6"/>
      <c r="H87" s="6"/>
      <c r="I87" s="6"/>
      <c r="J87" s="6"/>
      <c r="K87" s="6"/>
      <c r="L87" s="6"/>
    </row>
    <row r="88" spans="1:16" s="1" customFormat="1" x14ac:dyDescent="0.25">
      <c r="A88" s="6"/>
      <c r="C88" s="35"/>
      <c r="D88" s="6"/>
      <c r="E88" s="6"/>
      <c r="F88" s="6"/>
      <c r="G88" s="6"/>
      <c r="H88" s="6"/>
      <c r="I88" s="6"/>
      <c r="J88" s="6"/>
      <c r="K88" s="6"/>
      <c r="L88" s="6"/>
    </row>
    <row r="89" spans="1:16" s="1" customFormat="1" x14ac:dyDescent="0.25">
      <c r="A89" s="6"/>
      <c r="C89" s="35"/>
      <c r="D89" s="6"/>
      <c r="E89" s="6"/>
      <c r="F89" s="6"/>
      <c r="G89" s="6"/>
      <c r="H89" s="6"/>
      <c r="I89" s="6"/>
      <c r="J89" s="6"/>
      <c r="K89" s="6"/>
      <c r="L89" s="6"/>
    </row>
    <row r="90" spans="1:16" s="1" customFormat="1" x14ac:dyDescent="0.25">
      <c r="A90" s="6"/>
      <c r="C90" s="35"/>
      <c r="D90" s="6"/>
      <c r="E90" s="6"/>
      <c r="F90" s="6"/>
      <c r="G90" s="6"/>
      <c r="H90" s="6"/>
      <c r="I90" s="6"/>
      <c r="J90" s="6"/>
      <c r="K90" s="6"/>
      <c r="L90" s="6"/>
    </row>
    <row r="91" spans="1:16" s="1" customFormat="1" x14ac:dyDescent="0.25">
      <c r="A91" s="6"/>
      <c r="C91" s="35"/>
      <c r="D91" s="6"/>
      <c r="E91" s="6"/>
      <c r="F91" s="6"/>
      <c r="G91" s="6"/>
      <c r="H91" s="6"/>
      <c r="I91" s="6"/>
      <c r="J91" s="6"/>
      <c r="K91" s="6"/>
      <c r="L91" s="6"/>
    </row>
    <row r="92" spans="1:16" s="1" customFormat="1" x14ac:dyDescent="0.25">
      <c r="A92" s="6"/>
      <c r="C92" s="35"/>
      <c r="D92" s="6"/>
      <c r="E92" s="6"/>
      <c r="F92" s="6"/>
      <c r="G92" s="6"/>
      <c r="H92" s="6"/>
      <c r="I92" s="6"/>
      <c r="J92" s="6"/>
      <c r="K92" s="6"/>
      <c r="L92" s="6"/>
    </row>
    <row r="93" spans="1:16" s="1" customFormat="1" ht="15.75" x14ac:dyDescent="0.25">
      <c r="A93" s="45" t="s">
        <v>92</v>
      </c>
      <c r="C93" s="35"/>
      <c r="D93" s="6"/>
      <c r="E93" s="6"/>
      <c r="F93" s="6"/>
      <c r="G93" s="6"/>
      <c r="H93" s="6"/>
      <c r="I93" s="6"/>
      <c r="J93" s="6"/>
      <c r="K93" s="6"/>
      <c r="L93" s="6"/>
    </row>
    <row r="94" spans="1:16" s="1" customFormat="1" x14ac:dyDescent="0.25">
      <c r="A94" s="41" t="s">
        <v>93</v>
      </c>
      <c r="B94" s="41"/>
      <c r="C94" s="42"/>
      <c r="D94" s="6"/>
      <c r="E94" s="6"/>
      <c r="F94" s="6"/>
      <c r="G94" s="6"/>
      <c r="H94" s="6"/>
      <c r="I94" s="6"/>
      <c r="J94" s="6"/>
      <c r="K94" s="6"/>
      <c r="L94" s="6"/>
    </row>
    <row r="95" spans="1:16" x14ac:dyDescent="0.25">
      <c r="A95" s="41" t="s">
        <v>98</v>
      </c>
      <c r="B95" s="41"/>
      <c r="C95" s="41"/>
    </row>
    <row r="96" spans="1:16" x14ac:dyDescent="0.25">
      <c r="A96" s="41" t="s">
        <v>94</v>
      </c>
      <c r="B96" s="41"/>
      <c r="C96" s="41"/>
    </row>
    <row r="97" spans="1:16" x14ac:dyDescent="0.25">
      <c r="A97" s="43" t="s">
        <v>97</v>
      </c>
      <c r="B97" s="41"/>
      <c r="C97" s="41"/>
    </row>
    <row r="98" spans="1:16" s="1" customFormat="1" x14ac:dyDescent="0.25">
      <c r="A98" s="44" t="s">
        <v>95</v>
      </c>
      <c r="B98" s="41"/>
      <c r="C98" s="41"/>
    </row>
    <row r="99" spans="1:16" s="1" customFormat="1" x14ac:dyDescent="0.25">
      <c r="A99" s="43" t="s">
        <v>96</v>
      </c>
      <c r="B99" s="41"/>
      <c r="C99" s="41"/>
    </row>
    <row r="100" spans="1:16" s="1" customFormat="1" x14ac:dyDescent="0.25">
      <c r="A100" s="40"/>
    </row>
    <row r="101" spans="1:16" s="1" customFormat="1" x14ac:dyDescent="0.25">
      <c r="A101" s="40"/>
    </row>
    <row r="102" spans="1:16" s="1" customFormat="1" x14ac:dyDescent="0.25">
      <c r="A102" s="40"/>
    </row>
    <row r="103" spans="1:16" s="1" customFormat="1" x14ac:dyDescent="0.25">
      <c r="A103" s="40"/>
    </row>
    <row r="104" spans="1:16" s="1" customFormat="1" x14ac:dyDescent="0.25">
      <c r="A104" s="40"/>
    </row>
    <row r="105" spans="1:16" x14ac:dyDescent="0.25">
      <c r="B105" s="27"/>
      <c r="C105" s="27"/>
      <c r="D105" s="26"/>
    </row>
    <row r="106" spans="1:16" x14ac:dyDescent="0.25">
      <c r="A106" s="82" t="s">
        <v>101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ht="15.75" thickBo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</row>
    <row r="108" spans="1:16" x14ac:dyDescent="0.25">
      <c r="A108" s="26" t="s">
        <v>102</v>
      </c>
      <c r="B108" s="27"/>
      <c r="C108" s="27"/>
      <c r="D108" s="26"/>
      <c r="E108" s="26"/>
    </row>
    <row r="109" spans="1:16" x14ac:dyDescent="0.25">
      <c r="A109" s="26"/>
      <c r="B109" s="27"/>
      <c r="C109" s="27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</sheetData>
  <mergeCells count="6">
    <mergeCell ref="A106:P107"/>
    <mergeCell ref="A1:P1"/>
    <mergeCell ref="A2:P2"/>
    <mergeCell ref="A3:P3"/>
    <mergeCell ref="A4:P4"/>
    <mergeCell ref="A5:P5"/>
  </mergeCells>
  <printOptions horizontalCentered="1"/>
  <pageMargins left="0.25" right="0.25" top="0.75" bottom="0.75" header="0.3" footer="0.3"/>
  <pageSetup scale="6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2022-07-06T14:30:28Z</cp:lastPrinted>
  <dcterms:created xsi:type="dcterms:W3CDTF">2021-10-12T17:00:57Z</dcterms:created>
  <dcterms:modified xsi:type="dcterms:W3CDTF">2022-07-06T15:31:16Z</dcterms:modified>
</cp:coreProperties>
</file>