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JULIO 2022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definedNames>
    <definedName name="_xlnm.Print_Area" localSheetId="0">Hoja1!$A$1:$J$45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C16" i="1"/>
  <c r="C15" i="1"/>
  <c r="C14" i="1"/>
  <c r="J29" i="1" l="1"/>
  <c r="I25" i="1"/>
</calcChain>
</file>

<file path=xl/sharedStrings.xml><?xml version="1.0" encoding="utf-8"?>
<sst xmlns="http://schemas.openxmlformats.org/spreadsheetml/2006/main" count="76" uniqueCount="76">
  <si>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</si>
  <si>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</si>
  <si>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</si>
  <si>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</si>
  <si>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</si>
  <si>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</si>
  <si>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</si>
  <si>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</si>
  <si>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</si>
  <si>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</si>
  <si>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</si>
  <si>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</si>
  <si>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</si>
  <si>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</si>
  <si>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</si>
  <si>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</si>
  <si>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</si>
  <si>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</si>
  <si>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</si>
  <si>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</si>
  <si>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</si>
  <si>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</si>
  <si>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</si>
  <si>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</si>
  <si>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</si>
  <si>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</si>
  <si>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</si>
  <si>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</si>
  <si>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</si>
  <si>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</si>
  <si>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</si>
  <si>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</si>
  <si>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</si>
  <si>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</si>
  <si>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</si>
  <si>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</si>
  <si>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</si>
  <si>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</si>
  <si>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</si>
  <si>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</si>
  <si>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</si>
  <si>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</si>
  <si>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</si>
  <si>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</si>
  <si>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</si>
  <si>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</si>
  <si>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</si>
  <si>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</si>
  <si>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</si>
  <si>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</si>
  <si>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</si>
  <si>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</si>
  <si>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No aplica.</t>
  </si>
  <si>
    <t xml:space="preserve">Presupuesto aprobado:  </t>
  </si>
  <si>
    <t xml:space="preserve">Presupuesto modificado: </t>
  </si>
  <si>
    <t>Total devengado:</t>
  </si>
  <si>
    <t xml:space="preserve">5180- Direccion Central del Servicio Nacional de Salud </t>
  </si>
  <si>
    <t>01-Direccion Central del Servicio Nacional de Salud</t>
  </si>
  <si>
    <t>0002-Hospital Dr. Vinicio Calventi</t>
  </si>
  <si>
    <t xml:space="preserve">Ser una institucion lider en la prestacion de servicios medicos y académicos de excelencia, que contribuye al desarrollo del sistema de salud dominicano, y constituye la primera eleccion de sus usuarios. </t>
  </si>
  <si>
    <t>01-Personas que acceden a los servicios de Salud del Hospital Dr. Vinicio Calventi</t>
  </si>
  <si>
    <t>2.2.1</t>
  </si>
  <si>
    <t xml:space="preserve">Somos una institucion comprometida a brindar servicios medicos y academicos con los mas altos estandares de calidad, para mejorar la condicion de salud de nuestros usuarios, contando con el personal competente, procesos efectivos e innovadores, y tecnologia avanzada. </t>
  </si>
  <si>
    <t xml:space="preserve">01-Personas que accedes a los servicios de salud del Hospital Dr. Vinicio Calventi </t>
  </si>
  <si>
    <t>Cantidad de personas atendidas en el hospital</t>
  </si>
  <si>
    <t xml:space="preserve">Usuarios del Centro Hositalario, sector Los Alcarrizos y zonas aledañas. </t>
  </si>
  <si>
    <t>Encargada de Planificación y Desarrollo</t>
  </si>
  <si>
    <t xml:space="preserve"> </t>
  </si>
  <si>
    <t>Ing. Darlis Ferreras</t>
  </si>
  <si>
    <t>13-Provision de servicios de salud en establecimientos autogestionados</t>
  </si>
  <si>
    <t>Numero de atencion por tipo de servicio vs programacion financiera</t>
  </si>
  <si>
    <t>Personas que acceden a los servicios de Salud del Hospital Dr. Vinicio Calventi</t>
  </si>
  <si>
    <t xml:space="preserve">Se incrementa la demanda de los servicios ofrecidos por el hospital, debido a los cambios internos realizados y a la habilitacion del Centro hospitalario. </t>
  </si>
  <si>
    <t>Seguimiento al numero de atenciones por tipo de servicios ofertados en los establecimientos de salud autogestionados y a la ejecucion financiera</t>
  </si>
  <si>
    <t>Plan Anual Operativo y Reporte de los Servicios de Salud 2022</t>
  </si>
  <si>
    <t>Informe de Evaluacion Trimestre enero-marzo de las Metas Fisicas-Financieras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</si>
</sst>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39" fontId="11" fillId="0" borderId="24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IF(G29&gt;0,G29/E29,0)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K8" sqref="K8"/>
    </sheetView>
  </sheetViews>
  <sheetFormatPr baseColWidth="10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3"/>
      <c r="B1" s="70" t="s">
        <v>75</v>
      </c>
      <c r="C1" s="71"/>
      <c r="D1" s="71"/>
      <c r="E1" s="71"/>
      <c r="F1" s="71"/>
      <c r="G1" s="71"/>
      <c r="H1" s="71"/>
      <c r="I1" s="71"/>
      <c r="J1" s="72"/>
      <c r="K1" s="1"/>
    </row>
    <row r="2" spans="1:11" ht="21.75" thickBot="1" x14ac:dyDescent="0.3">
      <c r="A2" s="24"/>
      <c r="B2" s="73" t="s">
        <v>0</v>
      </c>
      <c r="C2" s="74"/>
      <c r="D2" s="73" t="s">
        <v>1</v>
      </c>
      <c r="E2" s="75"/>
      <c r="F2" s="75"/>
      <c r="G2" s="74"/>
      <c r="H2" s="76"/>
      <c r="I2" s="2" t="s">
        <v>2</v>
      </c>
      <c r="J2" s="3" t="s">
        <v>3</v>
      </c>
      <c r="K2" s="1"/>
    </row>
    <row r="3" spans="1:11" ht="21.75" thickBot="1" x14ac:dyDescent="0.3">
      <c r="A3" s="25"/>
      <c r="B3" s="77" t="s">
        <v>4</v>
      </c>
      <c r="C3" s="78"/>
      <c r="D3" s="77" t="s">
        <v>74</v>
      </c>
      <c r="E3" s="78"/>
      <c r="F3" s="78"/>
      <c r="G3" s="78"/>
      <c r="H3" s="79"/>
      <c r="I3" s="4">
        <v>43552</v>
      </c>
      <c r="J3" s="5">
        <v>0</v>
      </c>
      <c r="K3" s="1"/>
    </row>
    <row r="4" spans="1:11" x14ac:dyDescent="0.25">
      <c r="A4" s="80"/>
      <c r="B4" s="81"/>
      <c r="C4" s="81"/>
      <c r="D4" s="82"/>
      <c r="E4" s="82"/>
      <c r="F4" s="82"/>
      <c r="G4" s="82"/>
      <c r="H4" s="82"/>
      <c r="I4" s="81"/>
      <c r="J4" s="83"/>
      <c r="K4" s="1"/>
    </row>
    <row r="5" spans="1:11" ht="3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9"/>
      <c r="K5" s="1"/>
    </row>
    <row r="6" spans="1:11" ht="15.75" x14ac:dyDescent="0.25">
      <c r="A6" s="36" t="s">
        <v>5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49" t="s">
        <v>6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7</v>
      </c>
      <c r="B8" s="84" t="s">
        <v>56</v>
      </c>
      <c r="C8" s="85"/>
      <c r="D8" s="85"/>
      <c r="E8" s="85"/>
      <c r="F8" s="85"/>
      <c r="G8" s="85"/>
      <c r="H8" s="85"/>
      <c r="I8" s="85"/>
      <c r="J8" s="86"/>
      <c r="K8" s="1"/>
    </row>
    <row r="9" spans="1:11" x14ac:dyDescent="0.25">
      <c r="A9" s="26" t="s">
        <v>37</v>
      </c>
      <c r="B9" s="84" t="s">
        <v>57</v>
      </c>
      <c r="C9" s="85"/>
      <c r="D9" s="85"/>
      <c r="E9" s="85"/>
      <c r="F9" s="85"/>
      <c r="G9" s="85"/>
      <c r="H9" s="85"/>
      <c r="I9" s="85"/>
      <c r="J9" s="86"/>
      <c r="K9" s="1"/>
    </row>
    <row r="10" spans="1:11" x14ac:dyDescent="0.25">
      <c r="A10" s="26" t="s">
        <v>38</v>
      </c>
      <c r="B10" s="84" t="s">
        <v>58</v>
      </c>
      <c r="C10" s="85"/>
      <c r="D10" s="85"/>
      <c r="E10" s="85"/>
      <c r="F10" s="85"/>
      <c r="G10" s="85"/>
      <c r="H10" s="85"/>
      <c r="I10" s="85"/>
      <c r="J10" s="86"/>
      <c r="K10" s="1"/>
    </row>
    <row r="11" spans="1:11" ht="30.75" customHeight="1" x14ac:dyDescent="0.25">
      <c r="A11" s="6" t="s">
        <v>8</v>
      </c>
      <c r="B11" s="87" t="s">
        <v>62</v>
      </c>
      <c r="C11" s="88"/>
      <c r="D11" s="88"/>
      <c r="E11" s="88"/>
      <c r="F11" s="88"/>
      <c r="G11" s="88"/>
      <c r="H11" s="88"/>
      <c r="I11" s="88"/>
      <c r="J11" s="89"/>
    </row>
    <row r="12" spans="1:11" ht="42.75" customHeight="1" x14ac:dyDescent="0.25">
      <c r="A12" s="6" t="s">
        <v>9</v>
      </c>
      <c r="B12" s="90" t="s">
        <v>59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27.75" customHeight="1" x14ac:dyDescent="0.25">
      <c r="A14" s="6" t="s">
        <v>11</v>
      </c>
      <c r="B14" s="27">
        <v>2</v>
      </c>
      <c r="C14" s="33" t="str">
        <f>IFERROR(VLOOKUP(B14,'[1]Validacion datos'!A2:B5,2,FALSE),"")</f>
        <v>DESARROLLO SOCIAL</v>
      </c>
      <c r="D14" s="33"/>
      <c r="E14" s="33"/>
      <c r="F14" s="33"/>
      <c r="G14" s="33"/>
      <c r="H14" s="33"/>
      <c r="I14" s="33"/>
      <c r="J14" s="33"/>
    </row>
    <row r="15" spans="1:11" ht="26.25" customHeight="1" x14ac:dyDescent="0.25">
      <c r="A15" s="6" t="s">
        <v>12</v>
      </c>
      <c r="B15" s="9">
        <v>2.2000000000000002</v>
      </c>
      <c r="C15" s="33" t="str">
        <f>IFERROR(VLOOKUP(B15,'[1]Validacion datos'!A8:B26,2,FALSE),"")</f>
        <v>Salud y seguridad social integral</v>
      </c>
      <c r="D15" s="33"/>
      <c r="E15" s="33"/>
      <c r="F15" s="33"/>
      <c r="G15" s="33"/>
      <c r="H15" s="33"/>
      <c r="I15" s="33"/>
      <c r="J15" s="33"/>
    </row>
    <row r="16" spans="1:11" ht="31.5" customHeight="1" x14ac:dyDescent="0.25">
      <c r="A16" s="6" t="s">
        <v>13</v>
      </c>
      <c r="B16" s="10" t="s">
        <v>61</v>
      </c>
      <c r="C16" s="46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46"/>
      <c r="E16" s="46"/>
      <c r="F16" s="46"/>
      <c r="G16" s="46"/>
      <c r="H16" s="46"/>
      <c r="I16" s="46"/>
      <c r="J16" s="46"/>
    </row>
    <row r="17" spans="1:11" ht="15.75" x14ac:dyDescent="0.25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9.25" customHeight="1" x14ac:dyDescent="0.25">
      <c r="A18" s="6" t="s">
        <v>15</v>
      </c>
      <c r="B18" s="47" t="s">
        <v>69</v>
      </c>
      <c r="C18" s="47"/>
      <c r="D18" s="47"/>
      <c r="E18" s="47"/>
      <c r="F18" s="47"/>
      <c r="G18" s="47"/>
      <c r="H18" s="47"/>
      <c r="I18" s="47"/>
      <c r="J18" s="48"/>
    </row>
    <row r="19" spans="1:11" ht="33" customHeight="1" x14ac:dyDescent="0.25">
      <c r="A19" s="11" t="s">
        <v>16</v>
      </c>
      <c r="B19" s="47" t="s">
        <v>73</v>
      </c>
      <c r="C19" s="47"/>
      <c r="D19" s="47"/>
      <c r="E19" s="47"/>
      <c r="F19" s="47"/>
      <c r="G19" s="47"/>
      <c r="H19" s="47"/>
      <c r="I19" s="47"/>
      <c r="J19" s="48"/>
    </row>
    <row r="20" spans="1:11" ht="34.5" customHeight="1" x14ac:dyDescent="0.25">
      <c r="A20" s="11" t="s">
        <v>17</v>
      </c>
      <c r="B20" s="47" t="s">
        <v>65</v>
      </c>
      <c r="C20" s="47"/>
      <c r="D20" s="47"/>
      <c r="E20" s="47"/>
      <c r="F20" s="47"/>
      <c r="G20" s="47"/>
      <c r="H20" s="47"/>
      <c r="I20" s="47"/>
      <c r="J20" s="48"/>
    </row>
    <row r="21" spans="1:11" ht="35.25" customHeight="1" x14ac:dyDescent="0.25">
      <c r="A21" s="11" t="s">
        <v>39</v>
      </c>
      <c r="B21" s="47" t="s">
        <v>70</v>
      </c>
      <c r="C21" s="47"/>
      <c r="D21" s="47"/>
      <c r="E21" s="47"/>
      <c r="F21" s="47"/>
      <c r="G21" s="47"/>
      <c r="H21" s="47"/>
      <c r="I21" s="47"/>
      <c r="J21" s="48"/>
      <c r="K21" s="1"/>
    </row>
    <row r="22" spans="1:11" ht="15.75" x14ac:dyDescent="0.25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52" t="s">
        <v>20</v>
      </c>
      <c r="B24" s="53"/>
      <c r="C24" s="54" t="s">
        <v>21</v>
      </c>
      <c r="D24" s="56"/>
      <c r="E24" s="56"/>
      <c r="F24" s="56" t="s">
        <v>22</v>
      </c>
      <c r="G24" s="56"/>
      <c r="H24" s="53"/>
      <c r="I24" s="54" t="s">
        <v>23</v>
      </c>
      <c r="J24" s="55"/>
    </row>
    <row r="25" spans="1:11" x14ac:dyDescent="0.25">
      <c r="A25" s="57">
        <v>674698941</v>
      </c>
      <c r="B25" s="58"/>
      <c r="C25" s="64">
        <v>675210714.23000002</v>
      </c>
      <c r="D25" s="65"/>
      <c r="E25" s="66"/>
      <c r="F25" s="64">
        <v>131535828.03</v>
      </c>
      <c r="G25" s="65"/>
      <c r="H25" s="66"/>
      <c r="I25" s="59">
        <f>+IF(F25&gt;0,F25/C25,0)</f>
        <v>0.19480708060150001</v>
      </c>
      <c r="J25" s="60"/>
    </row>
    <row r="26" spans="1:11" ht="15.75" x14ac:dyDescent="0.25">
      <c r="A26" s="49" t="s">
        <v>24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61" t="s">
        <v>25</v>
      </c>
      <c r="D27" s="62"/>
      <c r="E27" s="61" t="s">
        <v>45</v>
      </c>
      <c r="F27" s="62"/>
      <c r="G27" s="61" t="s">
        <v>40</v>
      </c>
      <c r="H27" s="61"/>
      <c r="I27" s="61" t="s">
        <v>26</v>
      </c>
      <c r="J27" s="63"/>
    </row>
    <row r="28" spans="1:11" ht="38.25" x14ac:dyDescent="0.25">
      <c r="A28" s="12" t="s">
        <v>27</v>
      </c>
      <c r="B28" s="13" t="s">
        <v>28</v>
      </c>
      <c r="C28" s="13" t="s">
        <v>41</v>
      </c>
      <c r="D28" s="13" t="s">
        <v>42</v>
      </c>
      <c r="E28" s="13" t="s">
        <v>46</v>
      </c>
      <c r="F28" s="13" t="s">
        <v>47</v>
      </c>
      <c r="G28" s="13" t="s">
        <v>48</v>
      </c>
      <c r="H28" s="13" t="s">
        <v>49</v>
      </c>
      <c r="I28" s="13" t="s">
        <v>50</v>
      </c>
      <c r="J28" s="14" t="s">
        <v>51</v>
      </c>
    </row>
    <row r="29" spans="1:11" ht="55.5" customHeight="1" x14ac:dyDescent="0.25">
      <c r="A29" s="15" t="s">
        <v>63</v>
      </c>
      <c r="B29" s="16" t="s">
        <v>64</v>
      </c>
      <c r="C29" s="17">
        <v>473422</v>
      </c>
      <c r="D29" s="18">
        <v>434698491</v>
      </c>
      <c r="E29" s="17">
        <v>473422</v>
      </c>
      <c r="F29" s="18">
        <v>434698491</v>
      </c>
      <c r="G29" s="19">
        <v>124741</v>
      </c>
      <c r="H29" s="18">
        <v>131240142.08</v>
      </c>
      <c r="I29" s="20">
        <f>IF(G29&gt;0,G29/E29,0)</f>
        <v>0.26348796633869992</v>
      </c>
      <c r="J29" s="21">
        <f>IF(H29&gt;0,H29/D29,0)</f>
        <v>0.30191073766575371</v>
      </c>
    </row>
    <row r="30" spans="1:11" ht="15.75" x14ac:dyDescent="0.25">
      <c r="A30" s="36" t="s">
        <v>29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1" ht="15.75" x14ac:dyDescent="0.25">
      <c r="A31" s="49" t="s">
        <v>30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ht="15" customHeight="1" x14ac:dyDescent="0.25">
      <c r="A32" s="22" t="s">
        <v>31</v>
      </c>
      <c r="B32" s="47" t="s">
        <v>60</v>
      </c>
      <c r="C32" s="47"/>
      <c r="D32" s="47"/>
      <c r="E32" s="47"/>
      <c r="F32" s="47"/>
      <c r="G32" s="47"/>
      <c r="H32" s="47"/>
      <c r="I32" s="47"/>
      <c r="J32" s="48"/>
    </row>
    <row r="33" spans="1:11" ht="51" customHeight="1" x14ac:dyDescent="0.25">
      <c r="A33" s="22" t="s">
        <v>32</v>
      </c>
      <c r="B33" s="47" t="s">
        <v>71</v>
      </c>
      <c r="C33" s="47"/>
      <c r="D33" s="47"/>
      <c r="E33" s="47"/>
      <c r="F33" s="47"/>
      <c r="G33" s="47"/>
      <c r="H33" s="47"/>
      <c r="I33" s="47"/>
      <c r="J33" s="48"/>
    </row>
    <row r="34" spans="1:11" ht="85.5" customHeight="1" x14ac:dyDescent="0.25">
      <c r="A34" s="22" t="s">
        <v>33</v>
      </c>
      <c r="B34" s="47" t="s">
        <v>72</v>
      </c>
      <c r="C34" s="47"/>
      <c r="D34" s="47"/>
      <c r="E34" s="47"/>
      <c r="F34" s="47"/>
      <c r="G34" s="47"/>
      <c r="H34" s="47"/>
      <c r="I34" s="47"/>
      <c r="J34" s="48"/>
    </row>
    <row r="35" spans="1:11" ht="30" x14ac:dyDescent="0.25">
      <c r="A35" s="22" t="s">
        <v>34</v>
      </c>
      <c r="B35" s="47" t="s">
        <v>52</v>
      </c>
      <c r="C35" s="47"/>
      <c r="D35" s="47"/>
      <c r="E35" s="47"/>
      <c r="F35" s="47"/>
      <c r="G35" s="47"/>
      <c r="H35" s="47"/>
      <c r="I35" s="47"/>
      <c r="J35" s="48"/>
    </row>
    <row r="36" spans="1:11" ht="15.75" x14ac:dyDescent="0.25">
      <c r="A36" s="36" t="s">
        <v>35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1" ht="15.75" x14ac:dyDescent="0.25">
      <c r="A37" s="39" t="s">
        <v>36</v>
      </c>
      <c r="B37" s="40"/>
      <c r="C37" s="40"/>
      <c r="D37" s="40"/>
      <c r="E37" s="40"/>
      <c r="F37" s="40"/>
      <c r="G37" s="40"/>
      <c r="H37" s="40"/>
      <c r="I37" s="40"/>
      <c r="J37" s="41"/>
      <c r="K37" s="1"/>
    </row>
    <row r="38" spans="1:11" ht="27.75" customHeight="1" x14ac:dyDescent="0.25">
      <c r="A38" s="42" t="s">
        <v>43</v>
      </c>
      <c r="B38" s="43"/>
      <c r="C38" s="43"/>
      <c r="D38" s="43"/>
      <c r="E38" s="43"/>
      <c r="F38" s="43"/>
      <c r="G38" s="43"/>
      <c r="H38" s="43"/>
      <c r="I38" s="43"/>
      <c r="J38" s="44"/>
    </row>
    <row r="39" spans="1:11" ht="27.75" customHeight="1" x14ac:dyDescent="0.25">
      <c r="A39" s="28"/>
      <c r="B39" s="28"/>
      <c r="C39" s="28"/>
      <c r="D39" s="28"/>
      <c r="E39" s="28" t="s">
        <v>67</v>
      </c>
      <c r="F39" s="28"/>
      <c r="G39" s="28"/>
      <c r="H39" s="28"/>
      <c r="I39" s="28"/>
      <c r="J39" s="28"/>
    </row>
    <row r="40" spans="1:11" ht="30.75" customHeight="1" x14ac:dyDescent="0.25">
      <c r="A40" s="45" t="s">
        <v>44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5.75" thickBot="1" x14ac:dyDescent="0.3">
      <c r="G41" s="34"/>
      <c r="H41" s="34"/>
      <c r="I41" s="34"/>
      <c r="J41" s="34"/>
    </row>
    <row r="42" spans="1:11" x14ac:dyDescent="0.25">
      <c r="A42" s="29" t="s">
        <v>53</v>
      </c>
      <c r="B42" s="31">
        <v>674698941</v>
      </c>
      <c r="C42" s="30"/>
      <c r="G42" s="35" t="s">
        <v>68</v>
      </c>
      <c r="H42" s="35"/>
      <c r="I42" s="35"/>
      <c r="J42" s="35"/>
    </row>
    <row r="43" spans="1:11" x14ac:dyDescent="0.25">
      <c r="A43" s="29" t="s">
        <v>54</v>
      </c>
      <c r="B43" s="31">
        <v>675210714.23000002</v>
      </c>
      <c r="C43" s="32"/>
      <c r="D43" s="30"/>
      <c r="G43" s="35" t="s">
        <v>66</v>
      </c>
      <c r="H43" s="35"/>
      <c r="I43" s="35"/>
      <c r="J43" s="35"/>
    </row>
    <row r="44" spans="1:11" x14ac:dyDescent="0.25">
      <c r="A44" s="29" t="s">
        <v>55</v>
      </c>
      <c r="B44" s="31">
        <v>131240142.08</v>
      </c>
    </row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2" type="noConversion"/>
  <dataValidations count="14">
    <dataValidation allowBlank="1" showInputMessage="1" showErrorMessage="1" prompt="Monto ejecutado en el trimestre" sqref="H28:H29 B44"/>
    <dataValidation allowBlank="1" showInputMessage="1" showErrorMessage="1" prompt="Meta alcanzada en el trimestre" sqref="G28:G29"/>
    <dataValidation allowBlank="1" showInputMessage="1" showErrorMessage="1" prompt="Monto presupuestado para el producto" sqref="D28:D29 F28:F29"/>
    <dataValidation allowBlank="1" showInputMessage="1" showErrorMessage="1" prompt="Meta anual del indicador" sqref="E28:E29 C28:C29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 B42:C42 B43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2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Nivia Del Orbe</cp:lastModifiedBy>
  <cp:lastPrinted>2022-08-10T14:35:40Z</cp:lastPrinted>
  <dcterms:created xsi:type="dcterms:W3CDTF">2021-03-22T15:50:10Z</dcterms:created>
  <dcterms:modified xsi:type="dcterms:W3CDTF">2022-08-10T15:43:43Z</dcterms:modified>
</cp:coreProperties>
</file>